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95" windowWidth="20115" windowHeight="7170" activeTab="5"/>
  </bookViews>
  <sheets>
    <sheet name="5.1" sheetId="1" r:id="rId1"/>
    <sheet name="5.2" sheetId="2" r:id="rId2"/>
    <sheet name="5.3 Показники" sheetId="3" r:id="rId3"/>
    <sheet name="5.4. Показники  " sheetId="4" r:id="rId4"/>
    <sheet name="5.5. " sheetId="5" r:id="rId5"/>
    <sheet name="БАЛИ" sheetId="6" r:id="rId6"/>
  </sheets>
  <definedNames>
    <definedName name="_xlnm.Print_Area" localSheetId="3">'5.4. Показники  '!$B$1:$O$22</definedName>
    <definedName name="_xlnm.Print_Area" localSheetId="4">'5.5. '!$B$1:$K$44</definedName>
  </definedNames>
  <calcPr calcId="144525"/>
</workbook>
</file>

<file path=xl/calcChain.xml><?xml version="1.0" encoding="utf-8"?>
<calcChain xmlns="http://schemas.openxmlformats.org/spreadsheetml/2006/main">
  <c r="J35" i="6" l="1"/>
  <c r="N21" i="6"/>
  <c r="L19" i="6"/>
  <c r="N19" i="6" s="1"/>
  <c r="J19" i="6"/>
  <c r="A19" i="6"/>
  <c r="J16" i="6" l="1"/>
  <c r="L16" i="6"/>
  <c r="N16" i="6" s="1"/>
  <c r="N15" i="6"/>
  <c r="L15" i="6"/>
  <c r="J15" i="6"/>
  <c r="A16" i="6"/>
  <c r="A15" i="6"/>
  <c r="P17" i="6" l="1"/>
  <c r="E6" i="6" l="1"/>
  <c r="K12" i="4" l="1"/>
  <c r="L12" i="4"/>
  <c r="K14" i="4"/>
  <c r="L14" i="4"/>
  <c r="K15" i="4"/>
  <c r="L15" i="4"/>
  <c r="K17" i="4"/>
  <c r="L17" i="4"/>
  <c r="K18" i="4"/>
  <c r="L18" i="4"/>
  <c r="K20" i="4"/>
  <c r="L20" i="4"/>
  <c r="J18" i="4"/>
  <c r="J17" i="4"/>
  <c r="J20" i="4"/>
  <c r="J15" i="4"/>
  <c r="J14" i="4"/>
  <c r="J12" i="4"/>
  <c r="H12" i="5" l="1"/>
  <c r="H6" i="5"/>
  <c r="I6" i="5"/>
  <c r="I12" i="5" s="1"/>
  <c r="G6" i="5"/>
  <c r="G12" i="5" s="1"/>
  <c r="I7" i="5"/>
  <c r="F17" i="3"/>
  <c r="G17" i="3"/>
  <c r="F16" i="3"/>
  <c r="C16" i="3"/>
  <c r="D17" i="3"/>
  <c r="C17" i="3"/>
  <c r="F13" i="3"/>
  <c r="F12" i="3"/>
  <c r="H20" i="3"/>
  <c r="E16" i="3"/>
  <c r="H16" i="3" s="1"/>
  <c r="H13" i="3"/>
  <c r="H12" i="3"/>
  <c r="E15" i="2"/>
  <c r="E10" i="2"/>
  <c r="J17" i="3" l="1"/>
  <c r="I17" i="3"/>
  <c r="F24" i="1" l="1"/>
  <c r="C24" i="1"/>
  <c r="E24" i="1" s="1"/>
  <c r="G22" i="1" l="1"/>
  <c r="H22" i="1" s="1"/>
  <c r="D22" i="1"/>
  <c r="E22" i="1" s="1"/>
  <c r="J26" i="1"/>
  <c r="I26" i="1"/>
  <c r="H26" i="1"/>
  <c r="E26" i="1"/>
  <c r="J24" i="1"/>
  <c r="I24" i="1"/>
  <c r="H24" i="1"/>
  <c r="K24" i="1" s="1"/>
  <c r="I22" i="1"/>
  <c r="K26" i="1" l="1"/>
  <c r="J22" i="1"/>
  <c r="K22" i="1"/>
  <c r="J20" i="1"/>
  <c r="I20" i="1"/>
  <c r="H20" i="1"/>
  <c r="H17" i="3" s="1"/>
  <c r="E20" i="1"/>
  <c r="E17" i="3" s="1"/>
  <c r="E8" i="1"/>
  <c r="K17" i="3" l="1"/>
  <c r="K20" i="1"/>
</calcChain>
</file>

<file path=xl/sharedStrings.xml><?xml version="1.0" encoding="utf-8"?>
<sst xmlns="http://schemas.openxmlformats.org/spreadsheetml/2006/main" count="336" uniqueCount="169">
  <si>
    <t>1.</t>
  </si>
  <si>
    <t>Відділ освіти  Чернеччинської сільської ради</t>
  </si>
  <si>
    <t>(КТПКВК МБ)</t>
  </si>
  <si>
    <t>(найменування головного розпорядника)</t>
  </si>
  <si>
    <t>2.</t>
  </si>
  <si>
    <t>(найменування відповідального виконавця)</t>
  </si>
  <si>
    <t>3.</t>
  </si>
  <si>
    <t>Керівництво і управління у відповідній сфері у містах (місті Києві), селищах, селах, об`єднаних територіальних громадах</t>
  </si>
  <si>
    <t>(КФКВК)</t>
  </si>
  <si>
    <t>(найменування бюджетної програми)</t>
  </si>
  <si>
    <t>4.</t>
  </si>
  <si>
    <t>(тис.грн.)</t>
  </si>
  <si>
    <t>Відхилення</t>
  </si>
  <si>
    <t>загальний фонд</t>
  </si>
  <si>
    <t>спеціальний фонд</t>
  </si>
  <si>
    <t>усього</t>
  </si>
  <si>
    <t>5.</t>
  </si>
  <si>
    <t>N
з/п</t>
  </si>
  <si>
    <t>Усього</t>
  </si>
  <si>
    <t>N
 з/п</t>
  </si>
  <si>
    <t>Показники</t>
  </si>
  <si>
    <t>затрат</t>
  </si>
  <si>
    <t>1.1</t>
  </si>
  <si>
    <t xml:space="preserve">середньорічне число штатних одиниць </t>
  </si>
  <si>
    <t>продукту</t>
  </si>
  <si>
    <t>2.1</t>
  </si>
  <si>
    <t>кількість отриманих листів, звернень, заяв, скарг</t>
  </si>
  <si>
    <t>2.2</t>
  </si>
  <si>
    <t>кількість підготовлених клопотань, рішень, наказів</t>
  </si>
  <si>
    <t>Пояснення: на протязі року проводились зміни до паспорту бюджетної програми, де уточнювались показники продукту під фактичні показники.</t>
  </si>
  <si>
    <t>ефективності</t>
  </si>
  <si>
    <t>3.1</t>
  </si>
  <si>
    <t xml:space="preserve">кількість виконаних листів, звернень, заяв, скарг на
одну посадову особу 
</t>
  </si>
  <si>
    <t>3.2</t>
  </si>
  <si>
    <t>якості</t>
  </si>
  <si>
    <t xml:space="preserve">Відсоток звернень вчасно
виконаних завдань, листів, скарг
</t>
  </si>
  <si>
    <t>Постійно вживаються заходи щодо забезпечення чіткого дотримання термінів виконання документів та повноти розкриття порушених питань. У зв'язку із зазначеним показник виконано на 100%.</t>
  </si>
  <si>
    <t>(підпис)</t>
  </si>
  <si>
    <t>(ініціали та прізвище)</t>
  </si>
  <si>
    <t>Головний бухгалтер установи головного розпорядника бюджетних коштів</t>
  </si>
  <si>
    <t>А. ПЕЛИХ</t>
  </si>
  <si>
    <t>ОЦІНКА ЕФЕКТИВНОСТІ БЮДЖЕТНОЇ ПРОГРАМИ</t>
  </si>
  <si>
    <t xml:space="preserve"> за 2018 рік</t>
  </si>
  <si>
    <t>Мета бюджетної програми:</t>
  </si>
  <si>
    <t>Оцінка ефективності бюджетної програми за критеріями:</t>
  </si>
  <si>
    <t>5.1</t>
  </si>
  <si>
    <t>План з урахуванням змін</t>
  </si>
  <si>
    <t>Виконано</t>
  </si>
  <si>
    <t>Видатки (надані кредити)</t>
  </si>
  <si>
    <t>Відхилення виникли в зв'язку з зменшенням витрат на оплату праці (вакансія начальника віддлу освіти протягом 3-х місяців), придбанням предметів та матеріалів (економія) та на видатки на відрядження (працівники апарату не приймали участь в деяких запланованих заходах)</t>
  </si>
  <si>
    <t>Придбання обладнання та предметів довгострокового користування</t>
  </si>
  <si>
    <t>Відхилення виникли  в зв'язку з оголошеною ціною постачальника</t>
  </si>
  <si>
    <t>1.2</t>
  </si>
  <si>
    <t>Утримання установи</t>
  </si>
  <si>
    <t>1.3</t>
  </si>
  <si>
    <t>Витрати на комунальні послуги</t>
  </si>
  <si>
    <t>Відхилення виникли в зв'язку з економією електроенергії</t>
  </si>
  <si>
    <t>Відхилення виникли в зв'язку з зменшенням витрат на оплату праці (вакансія начальника віддлу освіти протягом 3-х місяців), придбанням предметів та матеріалів (економія) та на видатки на відрядження (працівники апарату не приймали участь в деяких запланованих заходах),  оголошеною ціною постачальника предметів довгострокового користування та економією електреергії.</t>
  </si>
  <si>
    <t xml:space="preserve"> 5.2 "Виконання   бюджетної   програми   за  джерелами  надходжень  спеціального фонду":</t>
  </si>
  <si>
    <t>Залишок на початок року</t>
  </si>
  <si>
    <t>у т.ч.</t>
  </si>
  <si>
    <t>Власних надходжень</t>
  </si>
  <si>
    <t>Інших надходжень</t>
  </si>
  <si>
    <t>х</t>
  </si>
  <si>
    <t>-</t>
  </si>
  <si>
    <t>Надходження</t>
  </si>
  <si>
    <t>Надходженя позик</t>
  </si>
  <si>
    <t>Повернення кредитів</t>
  </si>
  <si>
    <t>2.3</t>
  </si>
  <si>
    <t>2.4</t>
  </si>
  <si>
    <t>Інші надходження</t>
  </si>
  <si>
    <t xml:space="preserve"> </t>
  </si>
  <si>
    <t xml:space="preserve">Затверджено паспортом
бюджетної програми
</t>
  </si>
  <si>
    <t xml:space="preserve">витрати на утримання однієї штатної одиниці </t>
  </si>
  <si>
    <t xml:space="preserve"> Оцінка відповідності фактичних результативних показників проведеним видаткам за напрямом  використання бюджетних коштів, спрямованих на досягнення цих показників свідчить, що відділ освіти Чернеччинської сільської ради забезпечує виконання завдань, реалізацію повноважень, визначених законодавством, в обов'язковому обсязі відповідно до головної мети діяльності за бюджетною програмою по КПКВК 0610160. 
Бюджетні кошти використані за призначенням та спрямовані  на  досягнення  запланованих показників.
</t>
  </si>
  <si>
    <t xml:space="preserve">Протягом звітного року  штатна чисельність відділу освіти не змінювалась. Заборгованості за заробітною платою на кінець звітного періоду  не має. </t>
  </si>
  <si>
    <t>Здійснення відділом освіти Чернеччинської сільської ради наданих законодавством повноважень у сфері освіти</t>
  </si>
  <si>
    <t xml:space="preserve">Виконання  бюджетної  програми  за  напрямами   використання  бюджетних коштів
</t>
  </si>
  <si>
    <t xml:space="preserve"> (тис. грн.)</t>
  </si>
  <si>
    <t xml:space="preserve"> 5.3. Виконання  результативних  показників бюджетної програми за напрямами використання бюджетних коштів:</t>
  </si>
  <si>
    <t>5.4. "Виконання  показників бюджетної програми порівняно із показниками попереднього року":</t>
  </si>
  <si>
    <t>тис.грн</t>
  </si>
  <si>
    <t>№
з/п</t>
  </si>
  <si>
    <t>Попередній рік</t>
  </si>
  <si>
    <t>Звітний рік</t>
  </si>
  <si>
    <t>Відхилення виконання (у відсотках)</t>
  </si>
  <si>
    <t>Спеціальний фонд</t>
  </si>
  <si>
    <t>разом</t>
  </si>
  <si>
    <t>1</t>
  </si>
  <si>
    <t>9</t>
  </si>
  <si>
    <t>10</t>
  </si>
  <si>
    <t>Пояснення щодо збільшення (зменшення) обсягів проведених видатків (наданих кредитів)порівняно із  аналогічними показниками попереднього року</t>
  </si>
  <si>
    <t>в т.ч.</t>
  </si>
  <si>
    <t>Пояснення щодо збільшення (зменшення) обсягів проведених видатків (наданих кредитів)  за напрямом використання бюджетних коштів порівняно із аналогічними показниками попереднього року, а також щодо змін у структурі напрямів використання коштів</t>
  </si>
  <si>
    <t/>
  </si>
  <si>
    <t>Пояснення щодо  динаміки результативних показників за відповідним напрямом використання бюджетних коштів</t>
  </si>
  <si>
    <t>(1) Зазначаються усі напрями  використання  бюджетних  коштів,</t>
  </si>
  <si>
    <t>затверджені паспортом бюджетної програми.</t>
  </si>
  <si>
    <t>Об'єднання територіальної громади відбулось з початку 2018 року , тому у 2017 році показники відсутні.</t>
  </si>
  <si>
    <t>5.5. "Виконання  інвестиційних (проектів) програм":</t>
  </si>
  <si>
    <t>Код</t>
  </si>
  <si>
    <t>Загальний обсяг фінансування проекту (програми), всього</t>
  </si>
  <si>
    <t>План на звітний період з уразуванням змін</t>
  </si>
  <si>
    <t>Виконано за звітний період</t>
  </si>
  <si>
    <t>Виконано всього</t>
  </si>
  <si>
    <t>Залишок фінансування на майбутні періоди</t>
  </si>
  <si>
    <t>6=5-4</t>
  </si>
  <si>
    <t>8=3-7</t>
  </si>
  <si>
    <t>Надходження всього:</t>
  </si>
  <si>
    <t>Бюджет розвитку за джерелами</t>
  </si>
  <si>
    <t>Надходження із загального фонду бюджету до спеціального фонду (бюджету розвитку)</t>
  </si>
  <si>
    <t>Запозичення до бюджету</t>
  </si>
  <si>
    <t>Інші джерела</t>
  </si>
  <si>
    <t>Видатки бюджету розвитку всього:</t>
  </si>
  <si>
    <t>Пояснення щодо причин відхилення касових видатків від планового показника</t>
  </si>
  <si>
    <t>Пояснення щодо причин відхилення фактичних надходжень від касових видатків</t>
  </si>
  <si>
    <t>2.1.</t>
  </si>
  <si>
    <t>Всього за інвестиційними проектами</t>
  </si>
  <si>
    <t>Інвестиційний проект (програма 1)</t>
  </si>
  <si>
    <t>Пояснення щодо причин відхилення касових видатків на виконання інвестиційного проекту (програми) 1 від планового показника</t>
  </si>
  <si>
    <t>Напрям спрямування коштів ( обєкт) 1</t>
  </si>
  <si>
    <t>Напрям спрямування коштів ( обєкт) 2</t>
  </si>
  <si>
    <t>…</t>
  </si>
  <si>
    <t>Інвестиційний проект (програма 2)</t>
  </si>
  <si>
    <t>Пояснення щодо причин відхилення касових видатків на виконання інвестиційного проекту (програми) 2 від планового показника</t>
  </si>
  <si>
    <t>2.2.</t>
  </si>
  <si>
    <t>Капітальні видатки з утримання бюджетних установ</t>
  </si>
  <si>
    <t>5.6.</t>
  </si>
  <si>
    <t>"Наявність фінансових порушень за результатами контрольних заходів":</t>
  </si>
  <si>
    <t>5.7.</t>
  </si>
  <si>
    <t>"Стан фінансової дисціпліни":</t>
  </si>
  <si>
    <t xml:space="preserve">Задовільний. Дебіторська та кредиторська заборгованість за видатками на початок і кінець року відсутня. </t>
  </si>
  <si>
    <t>5.8.</t>
  </si>
  <si>
    <t>Узагальнений висновок щодо:</t>
  </si>
  <si>
    <t>актуальності бюджетної програми:</t>
  </si>
  <si>
    <t>ефективності  бюджетної програми:</t>
  </si>
  <si>
    <t>корисності  бюджетної програми:</t>
  </si>
  <si>
    <t>довгострокових наслідків бюджетної програми:</t>
  </si>
  <si>
    <t>Пояснення щодо причин відхилення фактичних надходжень від планового показника: відхилення виникли  в зв'язку з оголошеною ціною постачальника</t>
  </si>
  <si>
    <t>фінансових порушень, що призвели до втрат фінансових та матеріальних ресурсів, не було</t>
  </si>
  <si>
    <t xml:space="preserve"> є актуальною для подальшої її реалізації</t>
  </si>
  <si>
    <t>забезпечено виконання завдань програми при використанні бюджетних коштів, своєчасно затверджені паспорти бюджетних  програм, забезпечено  належна  організація  роботи із одержувачами  бюджетних  коштів._</t>
  </si>
  <si>
    <t>забезпечено організаційне, інформаційно-аналітичне та матеріально-технічне забезпечення діяльності відділу освіти</t>
  </si>
  <si>
    <t>У звязку з постійною необхідністю організаційною, інформаційно-аналітичною та матеріально-технічним забезпеченням діяльності закладів освіти громади програма має довгостроковий характер.</t>
  </si>
  <si>
    <t xml:space="preserve">Додаток
до Методичних рекомендацій щодо здійснення оцінки
ефективності бюджетних програм
</t>
  </si>
  <si>
    <t>Напрям використання бюджетних коштів (1)</t>
  </si>
  <si>
    <t>Результати аналізу ефективності бюджетної програми</t>
  </si>
  <si>
    <t>4. Результати аналізу ефективності:</t>
  </si>
  <si>
    <t>Назва підпрограми / завдання бюджетної програми1</t>
  </si>
  <si>
    <t>Кількість нарахованих балів</t>
  </si>
  <si>
    <t>Висока
ефективність</t>
  </si>
  <si>
    <t>Середня
ефективність</t>
  </si>
  <si>
    <t>Низька
ефективність</t>
  </si>
  <si>
    <t>№ з/п</t>
  </si>
  <si>
    <t>Завдання</t>
  </si>
  <si>
    <t xml:space="preserve">Здійснення відділом освіти Чернеччинської сільської ради наданих законодавством повноважень у сфері освіти
</t>
  </si>
  <si>
    <t>Попередній період</t>
  </si>
  <si>
    <t>Затверджено</t>
  </si>
  <si>
    <t>Виконання плану</t>
  </si>
  <si>
    <t>Звітній період</t>
  </si>
  <si>
    <t>Середній рівень виконання плану</t>
  </si>
  <si>
    <t>(1,000+0,988)/2*100=99,4</t>
  </si>
  <si>
    <t>1/1*100=100</t>
  </si>
  <si>
    <t>99,4+100+0=</t>
  </si>
  <si>
    <t>Ефективність програми</t>
  </si>
  <si>
    <t>5. Поглиблений аналіз причин низької ефективності</t>
  </si>
  <si>
    <t xml:space="preserve">Пояснення щодо причин низької ефективності,
визначення факторів через які не досягнуто
запланованих результатів
</t>
  </si>
  <si>
    <t xml:space="preserve">Головний бухгалтер </t>
  </si>
  <si>
    <t>0-тому що немає попереднього періоду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</si>
</sst>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70" formatCode="0.0"/>
  </numFmts>
  <fonts count="40" x14ac:knownFonts="1">
    <font>
      <sz val="11"/>
      <color theme="1"/>
      <name val="Calibri"/>
      <family val="2"/>
      <charset val="204"/>
      <scheme val="minor"/>
    </font>
    <font>
      <sz val="11"/>
      <color theme="1"/>
      <name val="Times New Roman"/>
      <family val="1"/>
      <charset val="204"/>
    </font>
    <font>
      <b/>
      <sz val="12"/>
      <color rgb="FF000000"/>
      <name val="Times New Roman"/>
      <family val="1"/>
      <charset val="204"/>
    </font>
    <font>
      <sz val="12"/>
      <color rgb="FF000000"/>
      <name val="Times New Roman"/>
      <family val="1"/>
      <charset val="204"/>
    </font>
    <font>
      <sz val="8"/>
      <color rgb="FF000000"/>
      <name val="Times New Roman"/>
      <family val="1"/>
      <charset val="204"/>
    </font>
    <font>
      <sz val="10"/>
      <color rgb="FF000000"/>
      <name val="Times New Roman"/>
      <family val="1"/>
      <charset val="204"/>
    </font>
    <font>
      <sz val="9"/>
      <color theme="1"/>
      <name val="Times New Roman"/>
      <family val="1"/>
      <charset val="204"/>
    </font>
    <font>
      <sz val="11"/>
      <name val="Times New Roman"/>
      <family val="1"/>
      <charset val="204"/>
    </font>
    <font>
      <sz val="9"/>
      <color rgb="FF000000"/>
      <name val="Times New Roman"/>
      <family val="1"/>
      <charset val="204"/>
    </font>
    <font>
      <sz val="12"/>
      <name val="Times New Roman"/>
      <family val="1"/>
      <charset val="204"/>
    </font>
    <font>
      <sz val="10"/>
      <color theme="1"/>
      <name val="Times New Roman"/>
      <family val="1"/>
      <charset val="204"/>
    </font>
    <font>
      <sz val="10"/>
      <color rgb="FF333333"/>
      <name val="Consolas"/>
      <family val="3"/>
      <charset val="204"/>
    </font>
    <font>
      <i/>
      <sz val="12"/>
      <color rgb="FF000000"/>
      <name val="Times New Roman"/>
      <family val="1"/>
      <charset val="204"/>
    </font>
    <font>
      <sz val="11"/>
      <color rgb="FF333333"/>
      <name val="Times New Roman"/>
      <family val="1"/>
      <charset val="204"/>
    </font>
    <font>
      <sz val="10"/>
      <name val="Arial"/>
      <family val="2"/>
      <charset val="204"/>
    </font>
    <font>
      <b/>
      <sz val="7"/>
      <color indexed="8"/>
      <name val="Times New Roman"/>
      <family val="1"/>
      <charset val="204"/>
    </font>
    <font>
      <sz val="7"/>
      <color indexed="8"/>
      <name val="Times New Roman"/>
      <family val="1"/>
      <charset val="204"/>
    </font>
    <font>
      <b/>
      <sz val="8"/>
      <color indexed="8"/>
      <name val="Times New Roman"/>
      <family val="1"/>
      <charset val="204"/>
    </font>
    <font>
      <sz val="8"/>
      <color indexed="8"/>
      <name val="Times New Roman"/>
      <family val="1"/>
      <charset val="204"/>
    </font>
    <font>
      <b/>
      <sz val="9"/>
      <color indexed="8"/>
      <name val="Times New Roman"/>
      <family val="1"/>
      <charset val="204"/>
    </font>
    <font>
      <sz val="9"/>
      <color indexed="8"/>
      <name val="Times New Roman"/>
      <family val="1"/>
      <charset val="204"/>
    </font>
    <font>
      <sz val="5"/>
      <color indexed="8"/>
      <name val="Times New Roman"/>
      <family val="1"/>
      <charset val="204"/>
    </font>
    <font>
      <sz val="11"/>
      <color indexed="8"/>
      <name val="Times New Roman"/>
      <family val="1"/>
      <charset val="204"/>
    </font>
    <font>
      <sz val="10"/>
      <name val="Times New Roman"/>
      <family val="1"/>
      <charset val="204"/>
    </font>
    <font>
      <sz val="10"/>
      <color indexed="8"/>
      <name val="Times New Roman"/>
      <family val="1"/>
      <charset val="204"/>
    </font>
    <font>
      <sz val="8"/>
      <name val="Times New Roman"/>
      <family val="1"/>
      <charset val="204"/>
    </font>
    <font>
      <b/>
      <sz val="6"/>
      <color indexed="8"/>
      <name val="Times New Roman"/>
      <family val="1"/>
      <charset val="204"/>
    </font>
    <font>
      <i/>
      <sz val="10"/>
      <name val="Times New Roman"/>
      <family val="1"/>
      <charset val="204"/>
    </font>
    <font>
      <i/>
      <sz val="8"/>
      <name val="Times New Roman"/>
      <family val="1"/>
      <charset val="204"/>
    </font>
    <font>
      <b/>
      <i/>
      <sz val="10"/>
      <name val="Times New Roman"/>
      <family val="1"/>
      <charset val="204"/>
    </font>
    <font>
      <b/>
      <sz val="10"/>
      <name val="Times New Roman"/>
      <family val="1"/>
      <charset val="204"/>
    </font>
    <font>
      <b/>
      <i/>
      <sz val="9"/>
      <name val="Times New Roman"/>
      <family val="1"/>
      <charset val="204"/>
    </font>
    <font>
      <sz val="9"/>
      <name val="Times New Roman"/>
      <family val="1"/>
      <charset val="204"/>
    </font>
    <font>
      <sz val="8"/>
      <color theme="1"/>
      <name val="Times New Roman"/>
      <family val="1"/>
      <charset val="204"/>
    </font>
    <font>
      <sz val="8"/>
      <color indexed="8"/>
      <name val="Arial"/>
      <family val="2"/>
      <charset val="204"/>
    </font>
    <font>
      <sz val="8"/>
      <name val="Arial"/>
      <family val="2"/>
      <charset val="204"/>
    </font>
    <font>
      <b/>
      <sz val="10"/>
      <color rgb="FF000000"/>
      <name val="Times New Roman"/>
      <family val="1"/>
      <charset val="204"/>
    </font>
    <font>
      <b/>
      <sz val="11"/>
      <color theme="1"/>
      <name val="Times New Roman"/>
      <family val="1"/>
      <charset val="204"/>
    </font>
    <font>
      <b/>
      <i/>
      <sz val="10"/>
      <color theme="1"/>
      <name val="Times New Roman"/>
      <family val="1"/>
      <charset val="204"/>
    </font>
    <font>
      <b/>
      <i/>
      <sz val="11"/>
      <color theme="1"/>
      <name val="Times New Roman"/>
      <family val="1"/>
      <charset val="204"/>
    </font>
  </fonts>
  <fills count="5">
    <fill>
      <patternFill patternType="none"/>
    </fill>
    <fill>
      <patternFill patternType="gray125"/>
    </fill>
    <fill>
      <patternFill patternType="solid">
        <fgColor rgb="FFF5F5F5"/>
        <bgColor indexed="64"/>
      </patternFill>
    </fill>
    <fill>
      <patternFill patternType="solid">
        <fgColor theme="0" tint="-0.14999847407452621"/>
        <bgColor indexed="64"/>
      </patternFill>
    </fill>
    <fill>
      <patternFill patternType="solid">
        <fgColor theme="0" tint="-0.249977111117893"/>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cellStyleXfs>
  <cellXfs count="210">
    <xf numFmtId="0" fontId="0" fillId="0" borderId="0" xfId="0"/>
    <xf numFmtId="0" fontId="1" fillId="0" borderId="0" xfId="0" applyFont="1"/>
    <xf numFmtId="0" fontId="1" fillId="0" borderId="0" xfId="0" applyFont="1" applyAlignment="1">
      <alignment horizontal="center" wrapText="1"/>
    </xf>
    <xf numFmtId="0" fontId="2" fillId="0" borderId="0" xfId="0" applyFont="1" applyAlignment="1">
      <alignment horizontal="center" vertical="center"/>
    </xf>
    <xf numFmtId="164" fontId="3" fillId="0" borderId="1" xfId="0" applyNumberFormat="1" applyFont="1" applyBorder="1" applyAlignment="1">
      <alignment horizontal="center" vertical="center" wrapText="1"/>
    </xf>
    <xf numFmtId="0" fontId="3" fillId="0" borderId="0" xfId="0" applyFont="1" applyAlignment="1">
      <alignment vertical="center" wrapText="1"/>
    </xf>
    <xf numFmtId="0" fontId="4" fillId="0" borderId="0" xfId="0" applyFont="1" applyAlignment="1">
      <alignment horizontal="center" vertical="top"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xf numFmtId="0" fontId="3" fillId="0" borderId="0" xfId="0" applyFont="1"/>
    <xf numFmtId="0" fontId="1" fillId="0" borderId="2" xfId="0" applyFont="1" applyBorder="1" applyAlignment="1">
      <alignment horizontal="center"/>
    </xf>
    <xf numFmtId="0" fontId="5" fillId="0" borderId="2" xfId="0" applyFont="1" applyBorder="1" applyAlignment="1">
      <alignment vertical="center" wrapText="1"/>
    </xf>
    <xf numFmtId="0" fontId="3" fillId="0" borderId="2" xfId="0" applyFont="1" applyBorder="1" applyAlignment="1">
      <alignment vertical="center" wrapText="1"/>
    </xf>
    <xf numFmtId="0" fontId="1" fillId="0" borderId="2" xfId="0" applyFont="1" applyBorder="1"/>
    <xf numFmtId="0" fontId="3" fillId="0" borderId="0" xfId="0" applyFont="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wrapText="1"/>
    </xf>
    <xf numFmtId="49" fontId="7" fillId="0" borderId="2" xfId="0" applyNumberFormat="1" applyFont="1" applyBorder="1" applyAlignment="1">
      <alignment horizontal="center" vertical="top"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49" fontId="7" fillId="0" borderId="2" xfId="0" applyNumberFormat="1" applyFont="1" applyBorder="1" applyAlignment="1">
      <alignment horizontal="center" vertical="center" wrapText="1"/>
    </xf>
    <xf numFmtId="0" fontId="8" fillId="0" borderId="2" xfId="0" applyFont="1" applyBorder="1" applyAlignment="1">
      <alignment vertical="center" wrapText="1"/>
    </xf>
    <xf numFmtId="1" fontId="3" fillId="0" borderId="2" xfId="0" applyNumberFormat="1" applyFont="1" applyBorder="1" applyAlignment="1">
      <alignment horizontal="center" vertical="center" wrapText="1"/>
    </xf>
    <xf numFmtId="0" fontId="5" fillId="0" borderId="0" xfId="0" applyFont="1" applyAlignment="1">
      <alignment horizontal="center" vertical="top" wrapText="1"/>
    </xf>
    <xf numFmtId="0" fontId="3" fillId="0" borderId="2" xfId="0" applyFont="1" applyBorder="1" applyAlignment="1">
      <alignment horizontal="center" vertical="center" wrapText="1"/>
    </xf>
    <xf numFmtId="0" fontId="1" fillId="0" borderId="1" xfId="0" applyFont="1" applyBorder="1"/>
    <xf numFmtId="0" fontId="1" fillId="0" borderId="0" xfId="0" applyFont="1" applyAlignment="1">
      <alignment horizontal="center"/>
    </xf>
    <xf numFmtId="0" fontId="1" fillId="0" borderId="0" xfId="0" applyFont="1" applyAlignment="1"/>
    <xf numFmtId="49" fontId="1" fillId="0" borderId="0" xfId="0" applyNumberFormat="1" applyFont="1" applyAlignment="1">
      <alignment horizontal="center"/>
    </xf>
    <xf numFmtId="0" fontId="1" fillId="0" borderId="2" xfId="0" applyFont="1" applyBorder="1" applyAlignment="1">
      <alignment wrapText="1"/>
    </xf>
    <xf numFmtId="49"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9" fillId="0" borderId="2" xfId="0" applyFont="1" applyBorder="1" applyAlignment="1">
      <alignment horizontal="left" wrapText="1"/>
    </xf>
    <xf numFmtId="0" fontId="10" fillId="0" borderId="2" xfId="0" applyFont="1" applyBorder="1" applyAlignment="1">
      <alignment wrapText="1"/>
    </xf>
    <xf numFmtId="0" fontId="1" fillId="0" borderId="0" xfId="0" applyFont="1" applyBorder="1" applyAlignment="1">
      <alignment wrapText="1"/>
    </xf>
    <xf numFmtId="165" fontId="3" fillId="0" borderId="0" xfId="0" applyNumberFormat="1" applyFont="1" applyBorder="1" applyAlignment="1">
      <alignment horizontal="center" vertical="center" wrapText="1"/>
    </xf>
    <xf numFmtId="0" fontId="10" fillId="0" borderId="2" xfId="0" applyFont="1" applyBorder="1" applyAlignment="1">
      <alignment vertical="center" wrapText="1"/>
    </xf>
    <xf numFmtId="49" fontId="1" fillId="0" borderId="0" xfId="0" applyNumberFormat="1" applyFont="1" applyBorder="1" applyAlignment="1">
      <alignment horizontal="center" vertical="center"/>
    </xf>
    <xf numFmtId="0" fontId="11" fillId="0" borderId="0" xfId="0" applyFont="1" applyAlignment="1">
      <alignment horizontal="left" vertical="center" indent="1"/>
    </xf>
    <xf numFmtId="0" fontId="11" fillId="2" borderId="0" xfId="0" applyFont="1" applyFill="1" applyAlignment="1">
      <alignment horizontal="left" vertical="center" indent="1"/>
    </xf>
    <xf numFmtId="0" fontId="11" fillId="0" borderId="0" xfId="0" applyFont="1" applyFill="1" applyAlignment="1">
      <alignment horizontal="left" vertical="center" indent="1"/>
    </xf>
    <xf numFmtId="0" fontId="12" fillId="0" borderId="0" xfId="0" applyFont="1" applyAlignment="1">
      <alignment vertical="center"/>
    </xf>
    <xf numFmtId="0" fontId="13" fillId="0" borderId="0" xfId="0" applyFont="1" applyAlignment="1">
      <alignment horizontal="left" vertical="center" indent="1"/>
    </xf>
    <xf numFmtId="3" fontId="15" fillId="0" borderId="0" xfId="1" applyNumberFormat="1" applyFont="1" applyBorder="1" applyAlignment="1" applyProtection="1">
      <alignment horizontal="right" vertical="center" wrapText="1"/>
    </xf>
    <xf numFmtId="0" fontId="16" fillId="0" borderId="12" xfId="1" applyFont="1" applyBorder="1" applyAlignment="1" applyProtection="1">
      <alignment horizontal="center" vertical="center" wrapText="1"/>
    </xf>
    <xf numFmtId="0" fontId="16" fillId="0" borderId="13" xfId="1" applyFont="1" applyBorder="1" applyAlignment="1" applyProtection="1">
      <alignment horizontal="center" vertical="center" wrapText="1"/>
    </xf>
    <xf numFmtId="0" fontId="16" fillId="0" borderId="15" xfId="1" applyFont="1" applyBorder="1" applyAlignment="1" applyProtection="1">
      <alignment horizontal="center" vertical="center" wrapText="1"/>
    </xf>
    <xf numFmtId="0" fontId="16" fillId="0" borderId="16" xfId="1" applyFont="1" applyBorder="1" applyAlignment="1" applyProtection="1">
      <alignment horizontal="center" vertical="center" wrapText="1"/>
    </xf>
    <xf numFmtId="0" fontId="16" fillId="0" borderId="6" xfId="1" applyFont="1" applyBorder="1" applyAlignment="1" applyProtection="1">
      <alignment horizontal="center" vertical="center" wrapText="1"/>
    </xf>
    <xf numFmtId="0" fontId="15" fillId="0" borderId="12" xfId="1" applyFont="1" applyBorder="1" applyAlignment="1" applyProtection="1">
      <alignment horizontal="center" vertical="center" wrapText="1"/>
    </xf>
    <xf numFmtId="0" fontId="15" fillId="0" borderId="17" xfId="1" applyFont="1" applyBorder="1" applyAlignment="1" applyProtection="1">
      <alignment horizontal="center" vertical="center" wrapText="1"/>
    </xf>
    <xf numFmtId="0" fontId="15" fillId="0" borderId="2" xfId="1" applyFont="1" applyFill="1" applyBorder="1" applyAlignment="1" applyProtection="1">
      <alignment horizontal="center" vertical="center" wrapText="1"/>
    </xf>
    <xf numFmtId="0" fontId="18" fillId="0" borderId="2" xfId="1" applyFont="1" applyBorder="1" applyAlignment="1" applyProtection="1">
      <alignment horizontal="center" vertical="center" wrapText="1"/>
    </xf>
    <xf numFmtId="0" fontId="20" fillId="0" borderId="0" xfId="1" applyFont="1" applyBorder="1" applyAlignment="1" applyProtection="1">
      <alignment horizontal="left" vertical="top" wrapText="1"/>
    </xf>
    <xf numFmtId="0" fontId="16" fillId="0" borderId="0" xfId="1" applyFont="1" applyBorder="1" applyAlignment="1" applyProtection="1">
      <alignment horizontal="center" vertical="center" wrapText="1"/>
    </xf>
    <xf numFmtId="0" fontId="23" fillId="0" borderId="0" xfId="1" applyFont="1"/>
    <xf numFmtId="0" fontId="25" fillId="0" borderId="0" xfId="1" applyFont="1" applyAlignment="1">
      <alignment horizontal="right"/>
    </xf>
    <xf numFmtId="0" fontId="23" fillId="0" borderId="0" xfId="1" applyFont="1" applyBorder="1" applyAlignment="1"/>
    <xf numFmtId="2" fontId="18" fillId="0" borderId="16" xfId="1" applyNumberFormat="1" applyFont="1" applyBorder="1" applyAlignment="1" applyProtection="1">
      <alignment horizontal="center" vertical="top" wrapText="1"/>
    </xf>
    <xf numFmtId="0" fontId="25" fillId="0" borderId="2" xfId="1" applyFont="1" applyBorder="1" applyAlignment="1">
      <alignment horizontal="center" wrapText="1"/>
    </xf>
    <xf numFmtId="2" fontId="25" fillId="0" borderId="2" xfId="1" applyNumberFormat="1" applyFont="1" applyBorder="1" applyAlignment="1">
      <alignment horizontal="center" wrapText="1"/>
    </xf>
    <xf numFmtId="0" fontId="17" fillId="0" borderId="20" xfId="1" applyFont="1" applyBorder="1" applyAlignment="1" applyProtection="1">
      <alignment horizontal="center" vertical="top" wrapText="1"/>
    </xf>
    <xf numFmtId="0" fontId="18" fillId="0" borderId="12" xfId="1" applyFont="1" applyBorder="1" applyAlignment="1" applyProtection="1">
      <alignment horizontal="center" vertical="center" wrapText="1"/>
    </xf>
    <xf numFmtId="0" fontId="18" fillId="0" borderId="13" xfId="1" applyFont="1" applyBorder="1" applyAlignment="1" applyProtection="1">
      <alignment horizontal="center" vertical="center" wrapText="1"/>
    </xf>
    <xf numFmtId="0" fontId="17" fillId="0" borderId="13" xfId="1" applyFont="1" applyBorder="1" applyAlignment="1" applyProtection="1">
      <alignment horizontal="center" vertical="top" wrapText="1"/>
    </xf>
    <xf numFmtId="0" fontId="28" fillId="0" borderId="0" xfId="1" applyFont="1"/>
    <xf numFmtId="49" fontId="23" fillId="0" borderId="0" xfId="1" applyNumberFormat="1" applyFont="1"/>
    <xf numFmtId="0" fontId="27" fillId="0" borderId="0" xfId="1" applyFont="1"/>
    <xf numFmtId="0" fontId="29" fillId="0" borderId="0" xfId="1" applyFont="1"/>
    <xf numFmtId="0" fontId="23" fillId="0" borderId="0" xfId="1" applyFont="1" applyAlignment="1">
      <alignment wrapText="1"/>
    </xf>
    <xf numFmtId="0" fontId="23" fillId="0" borderId="0" xfId="1" applyFont="1" applyBorder="1"/>
    <xf numFmtId="0" fontId="18" fillId="0" borderId="17" xfId="1" applyFont="1" applyBorder="1" applyAlignment="1" applyProtection="1">
      <alignment horizontal="center" vertical="center" wrapText="1"/>
    </xf>
    <xf numFmtId="0" fontId="17" fillId="0" borderId="12" xfId="1" applyFont="1" applyBorder="1" applyAlignment="1" applyProtection="1">
      <alignment horizontal="center" vertical="center" wrapText="1"/>
    </xf>
    <xf numFmtId="0" fontId="17" fillId="0" borderId="22" xfId="1" applyFont="1" applyBorder="1" applyAlignment="1" applyProtection="1">
      <alignment horizontal="center" vertical="center" wrapText="1"/>
    </xf>
    <xf numFmtId="0" fontId="19" fillId="0" borderId="0" xfId="1" applyFont="1" applyBorder="1" applyAlignment="1" applyProtection="1">
      <alignment horizontal="left" vertical="top" wrapText="1"/>
    </xf>
    <xf numFmtId="0" fontId="17" fillId="0" borderId="2" xfId="1" applyFont="1" applyBorder="1" applyAlignment="1" applyProtection="1">
      <alignment horizontal="center" vertical="top" wrapText="1"/>
    </xf>
    <xf numFmtId="2" fontId="18" fillId="0" borderId="2" xfId="1" applyNumberFormat="1" applyFont="1" applyBorder="1" applyAlignment="1" applyProtection="1">
      <alignment horizontal="center" vertical="top" wrapText="1"/>
    </xf>
    <xf numFmtId="0" fontId="25" fillId="0" borderId="7" xfId="1" applyFont="1" applyBorder="1" applyAlignment="1">
      <alignment horizontal="center" wrapText="1"/>
    </xf>
    <xf numFmtId="0" fontId="18" fillId="0" borderId="2" xfId="1" applyFont="1" applyBorder="1" applyAlignment="1" applyProtection="1">
      <alignment horizontal="right" vertical="top" wrapText="1"/>
    </xf>
    <xf numFmtId="0" fontId="18" fillId="0" borderId="2" xfId="1" applyFont="1" applyBorder="1" applyAlignment="1" applyProtection="1">
      <alignment horizontal="left" vertical="top" wrapText="1"/>
    </xf>
    <xf numFmtId="0" fontId="25" fillId="0" borderId="0" xfId="1" applyFont="1"/>
    <xf numFmtId="49" fontId="30" fillId="0" borderId="0" xfId="1" applyNumberFormat="1" applyFont="1"/>
    <xf numFmtId="0" fontId="30" fillId="0" borderId="0" xfId="1" applyFont="1" applyAlignment="1">
      <alignment wrapText="1"/>
    </xf>
    <xf numFmtId="0" fontId="31" fillId="0" borderId="0" xfId="1" applyFont="1"/>
    <xf numFmtId="0" fontId="35" fillId="0" borderId="0" xfId="0" applyFont="1" applyAlignment="1">
      <alignment wrapText="1"/>
    </xf>
    <xf numFmtId="0" fontId="35" fillId="0" borderId="0" xfId="0" applyFont="1" applyBorder="1" applyAlignment="1">
      <alignment wrapText="1"/>
    </xf>
    <xf numFmtId="0" fontId="3" fillId="0" borderId="2" xfId="0" applyFont="1" applyBorder="1" applyAlignment="1">
      <alignment horizontal="center" vertical="center" wrapText="1"/>
    </xf>
    <xf numFmtId="0" fontId="25" fillId="0" borderId="2" xfId="1" applyFont="1" applyBorder="1" applyAlignment="1">
      <alignment wrapText="1"/>
    </xf>
    <xf numFmtId="1" fontId="25" fillId="0" borderId="2" xfId="1" applyNumberFormat="1" applyFont="1" applyBorder="1" applyAlignment="1">
      <alignment wrapText="1"/>
    </xf>
    <xf numFmtId="0" fontId="1" fillId="0" borderId="1" xfId="0" applyFont="1" applyBorder="1"/>
    <xf numFmtId="0" fontId="4" fillId="0" borderId="0" xfId="0" applyFont="1" applyAlignment="1">
      <alignment horizontal="center" vertical="top" wrapText="1"/>
    </xf>
    <xf numFmtId="0" fontId="1" fillId="0" borderId="2" xfId="0" applyFont="1" applyBorder="1" applyAlignment="1">
      <alignment horizontal="center" vertical="center"/>
    </xf>
    <xf numFmtId="0" fontId="3" fillId="0" borderId="2" xfId="0" applyFont="1" applyBorder="1" applyAlignment="1">
      <alignment horizontal="left" wrapText="1"/>
    </xf>
    <xf numFmtId="0" fontId="3" fillId="0" borderId="2"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Alignment="1">
      <alignment horizontal="center" vertical="center" wrapText="1"/>
    </xf>
    <xf numFmtId="0" fontId="1" fillId="0" borderId="1" xfId="0" applyFont="1" applyBorder="1"/>
    <xf numFmtId="0" fontId="4" fillId="0" borderId="0" xfId="0" applyFont="1" applyBorder="1" applyAlignment="1">
      <alignment horizontal="center" vertical="top" wrapText="1"/>
    </xf>
    <xf numFmtId="0" fontId="4" fillId="0" borderId="0" xfId="0" applyFont="1" applyAlignment="1">
      <alignment horizontal="center" vertical="top" wrapText="1"/>
    </xf>
    <xf numFmtId="0" fontId="33" fillId="0" borderId="0" xfId="0" applyFont="1" applyAlignment="1">
      <alignment horizontal="center" vertical="center" wrapText="1"/>
    </xf>
    <xf numFmtId="0" fontId="2"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2" fontId="34" fillId="0" borderId="25" xfId="0" applyNumberFormat="1" applyFont="1" applyBorder="1" applyAlignment="1" applyProtection="1">
      <alignment horizontal="center" vertical="top" wrapText="1"/>
    </xf>
    <xf numFmtId="2" fontId="34" fillId="0" borderId="4" xfId="0" applyNumberFormat="1" applyFont="1" applyBorder="1" applyAlignment="1" applyProtection="1">
      <alignment horizontal="center" vertical="top" wrapText="1"/>
    </xf>
    <xf numFmtId="0" fontId="29" fillId="0" borderId="0" xfId="1" applyFont="1" applyAlignment="1">
      <alignment wrapText="1"/>
    </xf>
    <xf numFmtId="0" fontId="21" fillId="0" borderId="0" xfId="1" applyFont="1" applyBorder="1" applyAlignment="1" applyProtection="1">
      <alignment horizontal="center" vertical="top" wrapText="1"/>
    </xf>
    <xf numFmtId="0" fontId="19" fillId="0" borderId="0" xfId="1" applyFont="1" applyBorder="1" applyAlignment="1" applyProtection="1">
      <alignment horizontal="left" vertical="top" wrapText="1"/>
    </xf>
    <xf numFmtId="0" fontId="20" fillId="0" borderId="0" xfId="1" applyFont="1" applyBorder="1" applyAlignment="1" applyProtection="1">
      <alignment horizontal="left" vertical="top" wrapText="1"/>
    </xf>
    <xf numFmtId="0" fontId="22" fillId="0" borderId="0" xfId="1" applyFont="1" applyBorder="1" applyAlignment="1" applyProtection="1">
      <alignment horizontal="left" vertical="top" wrapText="1"/>
    </xf>
    <xf numFmtId="0" fontId="16" fillId="0" borderId="2" xfId="1" applyFont="1" applyBorder="1" applyAlignment="1" applyProtection="1">
      <alignment horizontal="center" vertical="center" wrapText="1"/>
    </xf>
    <xf numFmtId="0" fontId="23" fillId="0" borderId="2" xfId="1" applyFont="1" applyBorder="1" applyAlignment="1"/>
    <xf numFmtId="0" fontId="26" fillId="0" borderId="17" xfId="1" applyFont="1" applyBorder="1" applyAlignment="1" applyProtection="1">
      <alignment horizontal="center" vertical="top" wrapText="1"/>
    </xf>
    <xf numFmtId="0" fontId="26" fillId="0" borderId="18" xfId="1" applyFont="1" applyBorder="1" applyAlignment="1" applyProtection="1">
      <alignment horizontal="center" vertical="top" wrapText="1"/>
    </xf>
    <xf numFmtId="0" fontId="26" fillId="0" borderId="19" xfId="1" applyFont="1" applyBorder="1" applyAlignment="1" applyProtection="1">
      <alignment horizontal="center" vertical="top" wrapText="1"/>
    </xf>
    <xf numFmtId="0" fontId="23" fillId="0" borderId="2" xfId="1" applyFont="1" applyBorder="1" applyAlignment="1">
      <alignment horizontal="center" wrapText="1"/>
    </xf>
    <xf numFmtId="2" fontId="18" fillId="0" borderId="2" xfId="1" applyNumberFormat="1" applyFont="1" applyBorder="1" applyAlignment="1" applyProtection="1">
      <alignment horizontal="left" vertical="top" wrapText="1"/>
    </xf>
    <xf numFmtId="0" fontId="25" fillId="0" borderId="2" xfId="1" applyFont="1" applyBorder="1" applyAlignment="1">
      <alignment wrapText="1"/>
    </xf>
    <xf numFmtId="0" fontId="16" fillId="0" borderId="12" xfId="1" applyFont="1" applyBorder="1" applyAlignment="1" applyProtection="1">
      <alignment horizontal="center" vertical="center" wrapText="1"/>
    </xf>
    <xf numFmtId="0" fontId="24" fillId="0" borderId="0" xfId="1" applyFont="1" applyBorder="1" applyAlignment="1" applyProtection="1">
      <alignment horizontal="left" vertical="center" wrapText="1"/>
    </xf>
    <xf numFmtId="0" fontId="16" fillId="0" borderId="13" xfId="1" applyFont="1" applyBorder="1" applyAlignment="1" applyProtection="1">
      <alignment horizontal="center" vertical="center" wrapText="1"/>
    </xf>
    <xf numFmtId="0" fontId="16" fillId="0" borderId="14" xfId="1" applyFont="1" applyBorder="1" applyAlignment="1" applyProtection="1">
      <alignment horizontal="center" vertical="center" wrapText="1"/>
    </xf>
    <xf numFmtId="0" fontId="23" fillId="0" borderId="14" xfId="1"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 fillId="0" borderId="0" xfId="0" applyFont="1" applyAlignment="1">
      <alignment horizontal="left" vertical="center" wrapText="1"/>
    </xf>
    <xf numFmtId="0" fontId="1" fillId="0" borderId="1" xfId="0" applyFont="1" applyBorder="1" applyAlignment="1">
      <alignment horizontal="center"/>
    </xf>
    <xf numFmtId="0" fontId="4" fillId="0" borderId="9" xfId="0" applyFont="1" applyBorder="1" applyAlignment="1">
      <alignment horizontal="center" vertical="top" wrapText="1"/>
    </xf>
    <xf numFmtId="0" fontId="27" fillId="0" borderId="0" xfId="1" applyFont="1" applyAlignment="1">
      <alignment wrapText="1"/>
    </xf>
    <xf numFmtId="0" fontId="23" fillId="0" borderId="0" xfId="1" applyFont="1" applyAlignment="1">
      <alignment wrapText="1"/>
    </xf>
    <xf numFmtId="0" fontId="31" fillId="0" borderId="0" xfId="1" applyFont="1" applyAlignment="1">
      <alignment wrapText="1"/>
    </xf>
    <xf numFmtId="0" fontId="32" fillId="0" borderId="0" xfId="1" applyFont="1" applyAlignment="1">
      <alignment wrapText="1"/>
    </xf>
    <xf numFmtId="0" fontId="31" fillId="0" borderId="0" xfId="1" applyFont="1" applyAlignment="1">
      <alignment vertical="center" wrapText="1"/>
    </xf>
    <xf numFmtId="0" fontId="32" fillId="0" borderId="0" xfId="1" applyFont="1" applyAlignment="1">
      <alignment vertical="center" wrapText="1"/>
    </xf>
    <xf numFmtId="0" fontId="27" fillId="0" borderId="0" xfId="1" applyFont="1" applyAlignment="1">
      <alignment vertical="center" wrapText="1"/>
    </xf>
    <xf numFmtId="0" fontId="23" fillId="0" borderId="0" xfId="1" applyFont="1" applyAlignment="1">
      <alignment vertical="center" wrapText="1"/>
    </xf>
    <xf numFmtId="0" fontId="18" fillId="0" borderId="23" xfId="1" applyFont="1" applyBorder="1" applyAlignment="1" applyProtection="1">
      <alignment horizontal="left" vertical="top" wrapText="1"/>
    </xf>
    <xf numFmtId="0" fontId="18" fillId="0" borderId="24" xfId="1" applyFont="1" applyBorder="1" applyAlignment="1" applyProtection="1">
      <alignment horizontal="left" vertical="top" wrapText="1"/>
    </xf>
    <xf numFmtId="0" fontId="18" fillId="0" borderId="12" xfId="1" applyFont="1" applyBorder="1" applyAlignment="1" applyProtection="1">
      <alignment horizontal="left" vertical="top" wrapText="1"/>
    </xf>
    <xf numFmtId="0" fontId="18" fillId="0" borderId="13" xfId="1" applyFont="1" applyBorder="1" applyAlignment="1" applyProtection="1">
      <alignment horizontal="left" vertical="top" wrapText="1"/>
    </xf>
    <xf numFmtId="0" fontId="18" fillId="0" borderId="22" xfId="1" applyFont="1" applyBorder="1" applyAlignment="1" applyProtection="1">
      <alignment horizontal="left" vertical="top" wrapText="1"/>
    </xf>
    <xf numFmtId="0" fontId="18" fillId="0" borderId="17" xfId="1" applyFont="1" applyBorder="1" applyAlignment="1" applyProtection="1">
      <alignment horizontal="left" vertical="top" wrapText="1"/>
    </xf>
    <xf numFmtId="0" fontId="17" fillId="0" borderId="3" xfId="1" applyFont="1" applyBorder="1" applyAlignment="1" applyProtection="1">
      <alignment horizontal="left" vertical="top" wrapText="1"/>
    </xf>
    <xf numFmtId="0" fontId="23" fillId="0" borderId="4" xfId="1" applyFont="1" applyBorder="1" applyAlignment="1">
      <alignment horizontal="left" vertical="top" wrapText="1"/>
    </xf>
    <xf numFmtId="0" fontId="23" fillId="0" borderId="5" xfId="1" applyFont="1" applyBorder="1" applyAlignment="1">
      <alignment horizontal="left" vertical="top" wrapText="1"/>
    </xf>
    <xf numFmtId="0" fontId="25" fillId="0" borderId="2" xfId="1" applyFont="1" applyBorder="1" applyAlignment="1">
      <alignment horizontal="center" wrapText="1"/>
    </xf>
    <xf numFmtId="0" fontId="17" fillId="0" borderId="15" xfId="1" applyFont="1" applyBorder="1" applyAlignment="1" applyProtection="1">
      <alignment horizontal="left" vertical="top" wrapText="1"/>
    </xf>
    <xf numFmtId="0" fontId="17" fillId="0" borderId="21" xfId="1" applyFont="1" applyBorder="1" applyAlignment="1" applyProtection="1">
      <alignment horizontal="left" vertical="top" wrapText="1"/>
    </xf>
    <xf numFmtId="0" fontId="18" fillId="0" borderId="14" xfId="1" applyFont="1" applyBorder="1" applyAlignment="1" applyProtection="1">
      <alignment horizontal="left" vertical="top" wrapText="1"/>
    </xf>
    <xf numFmtId="0" fontId="18" fillId="0" borderId="12" xfId="1" applyFont="1" applyBorder="1" applyAlignment="1" applyProtection="1">
      <alignment horizontal="center" vertical="center" wrapText="1"/>
    </xf>
    <xf numFmtId="0" fontId="17" fillId="0" borderId="17" xfId="1" applyFont="1" applyBorder="1" applyAlignment="1" applyProtection="1">
      <alignment horizontal="center" vertical="top" wrapText="1"/>
    </xf>
    <xf numFmtId="0" fontId="17" fillId="0" borderId="18" xfId="1" applyFont="1" applyBorder="1" applyAlignment="1" applyProtection="1">
      <alignment horizontal="center" vertical="top" wrapText="1"/>
    </xf>
    <xf numFmtId="0" fontId="17" fillId="0" borderId="19" xfId="1" applyFont="1" applyBorder="1" applyAlignment="1" applyProtection="1">
      <alignment horizontal="center" vertical="top"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37" fillId="0" borderId="2" xfId="0" applyFont="1" applyBorder="1" applyAlignment="1">
      <alignment horizontal="center" vertical="center"/>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2" xfId="0" applyFont="1" applyBorder="1" applyAlignment="1">
      <alignment horizontal="center"/>
    </xf>
    <xf numFmtId="1" fontId="1" fillId="0" borderId="2" xfId="0" applyNumberFormat="1" applyFont="1" applyBorder="1" applyAlignment="1">
      <alignment horizontal="center"/>
    </xf>
    <xf numFmtId="2" fontId="1" fillId="0" borderId="2" xfId="0" applyNumberFormat="1" applyFont="1" applyBorder="1" applyAlignment="1">
      <alignment horizontal="center"/>
    </xf>
    <xf numFmtId="165" fontId="1" fillId="0" borderId="2" xfId="0" applyNumberFormat="1" applyFont="1" applyBorder="1" applyAlignment="1">
      <alignment horizontal="center"/>
    </xf>
    <xf numFmtId="0" fontId="1" fillId="3" borderId="2" xfId="0" applyFont="1" applyFill="1" applyBorder="1" applyAlignment="1">
      <alignment horizontal="center"/>
    </xf>
    <xf numFmtId="0" fontId="38" fillId="3" borderId="2" xfId="0" applyFont="1" applyFill="1" applyBorder="1" applyAlignment="1">
      <alignment horizontal="center"/>
    </xf>
    <xf numFmtId="2" fontId="1" fillId="3" borderId="2" xfId="0" applyNumberFormat="1" applyFont="1" applyFill="1" applyBorder="1" applyAlignment="1">
      <alignment horizontal="center"/>
    </xf>
    <xf numFmtId="170" fontId="1" fillId="0" borderId="0" xfId="0" applyNumberFormat="1" applyFont="1"/>
    <xf numFmtId="0" fontId="37" fillId="4" borderId="2" xfId="0" applyFont="1" applyFill="1" applyBorder="1" applyAlignment="1">
      <alignment horizontal="center"/>
    </xf>
    <xf numFmtId="0" fontId="39" fillId="4" borderId="2" xfId="0" applyFont="1" applyFill="1" applyBorder="1" applyAlignment="1">
      <alignment horizontal="center"/>
    </xf>
    <xf numFmtId="0" fontId="1" fillId="4" borderId="3" xfId="0" applyFont="1" applyFill="1" applyBorder="1" applyAlignment="1">
      <alignment horizontal="right"/>
    </xf>
    <xf numFmtId="0" fontId="1" fillId="4" borderId="4" xfId="0" applyFont="1" applyFill="1" applyBorder="1" applyAlignment="1">
      <alignment horizontal="right"/>
    </xf>
    <xf numFmtId="0" fontId="1" fillId="4" borderId="5" xfId="0" applyFont="1" applyFill="1" applyBorder="1" applyAlignment="1">
      <alignment horizontal="right"/>
    </xf>
    <xf numFmtId="1" fontId="37" fillId="0" borderId="2" xfId="0" applyNumberFormat="1" applyFont="1" applyBorder="1" applyAlignment="1">
      <alignment horizontal="center" vertical="center"/>
    </xf>
    <xf numFmtId="0" fontId="1" fillId="0" borderId="10" xfId="0" applyFont="1" applyBorder="1" applyAlignment="1">
      <alignment horizontal="center" vertical="top" wrapText="1"/>
    </xf>
    <xf numFmtId="0" fontId="1" fillId="0" borderId="9" xfId="0" applyFont="1" applyBorder="1" applyAlignment="1">
      <alignment horizontal="center" vertical="top"/>
    </xf>
    <xf numFmtId="0" fontId="1" fillId="0" borderId="11" xfId="0" applyFont="1" applyBorder="1" applyAlignment="1">
      <alignment horizontal="center" vertical="top"/>
    </xf>
    <xf numFmtId="0" fontId="1" fillId="0" borderId="26" xfId="0" applyFont="1" applyBorder="1" applyAlignment="1">
      <alignment horizontal="center" vertical="top"/>
    </xf>
    <xf numFmtId="0" fontId="1" fillId="0" borderId="1" xfId="0" applyFont="1" applyBorder="1" applyAlignment="1">
      <alignment horizontal="center" vertical="top"/>
    </xf>
    <xf numFmtId="0" fontId="1" fillId="0" borderId="27" xfId="0" applyFont="1" applyBorder="1" applyAlignment="1">
      <alignment horizontal="center" vertical="top"/>
    </xf>
    <xf numFmtId="0" fontId="3" fillId="0" borderId="1" xfId="0" applyFont="1" applyBorder="1" applyAlignment="1">
      <alignment vertical="center" wrapText="1"/>
    </xf>
    <xf numFmtId="0" fontId="5" fillId="0" borderId="9" xfId="0" applyFont="1" applyBorder="1" applyAlignment="1">
      <alignment horizontal="center" vertical="top" wrapText="1"/>
    </xf>
    <xf numFmtId="0" fontId="37" fillId="0" borderId="2" xfId="0" applyFont="1" applyBorder="1" applyAlignment="1">
      <alignment horizontal="center"/>
    </xf>
    <xf numFmtId="0" fontId="37" fillId="0" borderId="0" xfId="0" applyFont="1" applyAlignment="1">
      <alignment horizont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opLeftCell="A22" zoomScale="90" zoomScaleNormal="90" workbookViewId="0">
      <selection activeCell="A6" sqref="A6:M11"/>
    </sheetView>
  </sheetViews>
  <sheetFormatPr defaultColWidth="13.7109375" defaultRowHeight="15" x14ac:dyDescent="0.25"/>
  <cols>
    <col min="1" max="1" width="5.85546875" style="1" customWidth="1"/>
    <col min="2" max="2" width="12.28515625" style="1" customWidth="1"/>
    <col min="3" max="3" width="21.28515625" style="1" customWidth="1"/>
    <col min="4" max="11" width="13.7109375" style="1"/>
    <col min="12" max="12" width="14.85546875" style="1" customWidth="1"/>
    <col min="13" max="16384" width="13.7109375" style="1"/>
  </cols>
  <sheetData>
    <row r="1" spans="1:13" ht="50.25" customHeight="1" x14ac:dyDescent="0.25">
      <c r="K1" s="108" t="s">
        <v>144</v>
      </c>
      <c r="L1" s="108"/>
      <c r="M1" s="108"/>
    </row>
    <row r="2" spans="1:13" ht="15.75" customHeight="1" x14ac:dyDescent="0.25">
      <c r="K2" s="2"/>
      <c r="L2" s="2"/>
      <c r="M2" s="2"/>
    </row>
    <row r="3" spans="1:13" ht="15.75" x14ac:dyDescent="0.25">
      <c r="A3" s="109" t="s">
        <v>41</v>
      </c>
      <c r="B3" s="109"/>
      <c r="C3" s="109"/>
      <c r="D3" s="109"/>
      <c r="E3" s="109"/>
      <c r="F3" s="109"/>
      <c r="G3" s="109"/>
      <c r="H3" s="109"/>
      <c r="I3" s="109"/>
      <c r="J3" s="109"/>
      <c r="K3" s="109"/>
      <c r="L3" s="109"/>
      <c r="M3" s="109"/>
    </row>
    <row r="4" spans="1:13" ht="19.5" customHeight="1" x14ac:dyDescent="0.25">
      <c r="A4" s="109" t="s">
        <v>42</v>
      </c>
      <c r="B4" s="109"/>
      <c r="C4" s="109"/>
      <c r="D4" s="109"/>
      <c r="E4" s="109"/>
      <c r="F4" s="109"/>
      <c r="G4" s="109"/>
      <c r="H4" s="109"/>
      <c r="I4" s="109"/>
      <c r="J4" s="109"/>
      <c r="K4" s="109"/>
      <c r="L4" s="109"/>
      <c r="M4" s="109"/>
    </row>
    <row r="5" spans="1:13" ht="15.75" x14ac:dyDescent="0.25">
      <c r="A5" s="3"/>
      <c r="B5" s="3"/>
      <c r="C5" s="3"/>
      <c r="D5" s="3"/>
      <c r="E5" s="3"/>
      <c r="F5" s="3"/>
      <c r="G5" s="3"/>
      <c r="H5" s="3"/>
      <c r="I5" s="3"/>
      <c r="J5" s="3"/>
      <c r="K5" s="3"/>
      <c r="L5" s="3"/>
      <c r="M5" s="3"/>
    </row>
    <row r="6" spans="1:13" ht="15.75" x14ac:dyDescent="0.25">
      <c r="A6" s="104" t="s">
        <v>0</v>
      </c>
      <c r="B6" s="4">
        <v>600000</v>
      </c>
      <c r="C6" s="5"/>
      <c r="E6" s="105" t="s">
        <v>1</v>
      </c>
      <c r="F6" s="105"/>
      <c r="G6" s="105"/>
      <c r="H6" s="105"/>
      <c r="I6" s="105"/>
      <c r="J6" s="105"/>
      <c r="K6" s="105"/>
      <c r="L6" s="105"/>
      <c r="M6" s="105"/>
    </row>
    <row r="7" spans="1:13" ht="15" customHeight="1" x14ac:dyDescent="0.25">
      <c r="A7" s="104"/>
      <c r="B7" s="6" t="s">
        <v>2</v>
      </c>
      <c r="C7" s="5"/>
      <c r="E7" s="107" t="s">
        <v>3</v>
      </c>
      <c r="F7" s="107"/>
      <c r="G7" s="107"/>
      <c r="H7" s="107"/>
      <c r="I7" s="107"/>
      <c r="J7" s="107"/>
      <c r="K7" s="107"/>
      <c r="L7" s="107"/>
      <c r="M7" s="107"/>
    </row>
    <row r="8" spans="1:13" ht="15.75" x14ac:dyDescent="0.25">
      <c r="A8" s="104" t="s">
        <v>4</v>
      </c>
      <c r="B8" s="4">
        <v>610000</v>
      </c>
      <c r="C8" s="5"/>
      <c r="E8" s="105" t="str">
        <f>E6</f>
        <v>Відділ освіти  Чернеччинської сільської ради</v>
      </c>
      <c r="F8" s="105"/>
      <c r="G8" s="105"/>
      <c r="H8" s="105"/>
      <c r="I8" s="105"/>
      <c r="J8" s="105"/>
      <c r="K8" s="105"/>
      <c r="L8" s="105"/>
      <c r="M8" s="105"/>
    </row>
    <row r="9" spans="1:13" ht="15" customHeight="1" x14ac:dyDescent="0.25">
      <c r="A9" s="104"/>
      <c r="B9" s="6" t="s">
        <v>2</v>
      </c>
      <c r="C9" s="5"/>
      <c r="E9" s="106" t="s">
        <v>5</v>
      </c>
      <c r="F9" s="106"/>
      <c r="G9" s="106"/>
      <c r="H9" s="106"/>
      <c r="I9" s="106"/>
      <c r="J9" s="106"/>
      <c r="K9" s="106"/>
      <c r="L9" s="106"/>
      <c r="M9" s="106"/>
    </row>
    <row r="10" spans="1:13" ht="15.75" x14ac:dyDescent="0.25">
      <c r="A10" s="104" t="s">
        <v>6</v>
      </c>
      <c r="B10" s="4">
        <v>610160</v>
      </c>
      <c r="C10" s="7"/>
      <c r="E10" s="105" t="s">
        <v>7</v>
      </c>
      <c r="F10" s="105"/>
      <c r="G10" s="105"/>
      <c r="H10" s="105"/>
      <c r="I10" s="105"/>
      <c r="J10" s="105"/>
      <c r="K10" s="105"/>
      <c r="L10" s="105"/>
      <c r="M10" s="105"/>
    </row>
    <row r="11" spans="1:13" ht="15" customHeight="1" x14ac:dyDescent="0.25">
      <c r="A11" s="104"/>
      <c r="B11" s="8" t="s">
        <v>2</v>
      </c>
      <c r="C11" s="8" t="s">
        <v>8</v>
      </c>
      <c r="E11" s="107" t="s">
        <v>9</v>
      </c>
      <c r="F11" s="107"/>
      <c r="G11" s="107"/>
      <c r="H11" s="107"/>
      <c r="I11" s="107"/>
      <c r="J11" s="107"/>
      <c r="K11" s="107"/>
      <c r="L11" s="107"/>
      <c r="M11" s="107"/>
    </row>
    <row r="12" spans="1:13" ht="32.25" customHeight="1" x14ac:dyDescent="0.25">
      <c r="A12" s="9" t="s">
        <v>10</v>
      </c>
      <c r="B12" s="10" t="s">
        <v>43</v>
      </c>
      <c r="C12" s="10"/>
      <c r="D12" s="46" t="s">
        <v>76</v>
      </c>
    </row>
    <row r="13" spans="1:13" x14ac:dyDescent="0.25">
      <c r="A13" s="31" t="s">
        <v>16</v>
      </c>
      <c r="B13" s="1" t="s">
        <v>44</v>
      </c>
    </row>
    <row r="14" spans="1:13" x14ac:dyDescent="0.25">
      <c r="A14" s="31"/>
    </row>
    <row r="15" spans="1:13" x14ac:dyDescent="0.25">
      <c r="A15" s="33" t="s">
        <v>45</v>
      </c>
      <c r="B15" s="32" t="s">
        <v>77</v>
      </c>
    </row>
    <row r="16" spans="1:13" x14ac:dyDescent="0.25">
      <c r="A16" s="31"/>
      <c r="K16" s="1" t="s">
        <v>78</v>
      </c>
    </row>
    <row r="17" spans="1:11" ht="33" customHeight="1" x14ac:dyDescent="0.25">
      <c r="A17" s="98" t="s">
        <v>17</v>
      </c>
      <c r="B17" s="99" t="s">
        <v>20</v>
      </c>
      <c r="C17" s="98" t="s">
        <v>46</v>
      </c>
      <c r="D17" s="98"/>
      <c r="E17" s="98"/>
      <c r="F17" s="98" t="s">
        <v>47</v>
      </c>
      <c r="G17" s="98"/>
      <c r="H17" s="98"/>
      <c r="I17" s="98" t="s">
        <v>12</v>
      </c>
      <c r="J17" s="98"/>
      <c r="K17" s="98"/>
    </row>
    <row r="18" spans="1:11" ht="31.5" x14ac:dyDescent="0.25">
      <c r="A18" s="98"/>
      <c r="B18" s="100"/>
      <c r="C18" s="11" t="s">
        <v>13</v>
      </c>
      <c r="D18" s="11" t="s">
        <v>14</v>
      </c>
      <c r="E18" s="11" t="s">
        <v>15</v>
      </c>
      <c r="F18" s="11" t="s">
        <v>13</v>
      </c>
      <c r="G18" s="11" t="s">
        <v>14</v>
      </c>
      <c r="H18" s="11" t="s">
        <v>15</v>
      </c>
      <c r="I18" s="11" t="s">
        <v>13</v>
      </c>
      <c r="J18" s="11" t="s">
        <v>14</v>
      </c>
      <c r="K18" s="11" t="s">
        <v>15</v>
      </c>
    </row>
    <row r="19" spans="1:11" ht="15.75" x14ac:dyDescent="0.25">
      <c r="A19" s="17"/>
      <c r="B19" s="17"/>
      <c r="C19" s="11">
        <v>1</v>
      </c>
      <c r="D19" s="11">
        <v>2</v>
      </c>
      <c r="E19" s="11">
        <v>3</v>
      </c>
      <c r="F19" s="11">
        <v>4</v>
      </c>
      <c r="G19" s="11">
        <v>5</v>
      </c>
      <c r="H19" s="11">
        <v>6</v>
      </c>
      <c r="I19" s="11">
        <v>7</v>
      </c>
      <c r="J19" s="11">
        <v>8</v>
      </c>
      <c r="K19" s="11">
        <v>9</v>
      </c>
    </row>
    <row r="20" spans="1:11" ht="54.75" customHeight="1" x14ac:dyDescent="0.25">
      <c r="A20" s="36" t="s">
        <v>0</v>
      </c>
      <c r="B20" s="34" t="s">
        <v>48</v>
      </c>
      <c r="C20" s="12">
        <v>448.05959000000001</v>
      </c>
      <c r="D20" s="12">
        <v>222.5</v>
      </c>
      <c r="E20" s="12">
        <f>SUM(C20:D20)</f>
        <v>670.55959000000007</v>
      </c>
      <c r="F20" s="12">
        <v>442.49434000000002</v>
      </c>
      <c r="G20" s="12">
        <v>220.48</v>
      </c>
      <c r="H20" s="12">
        <f>SUM(F20:G20)</f>
        <v>662.97433999999998</v>
      </c>
      <c r="I20" s="12">
        <f>F20-C20</f>
        <v>-5.5652499999999918</v>
      </c>
      <c r="J20" s="12">
        <f>G20-D20</f>
        <v>-2.0200000000000102</v>
      </c>
      <c r="K20" s="12">
        <f>H20-E20</f>
        <v>-7.5852500000000873</v>
      </c>
    </row>
    <row r="21" spans="1:11" ht="47.25" customHeight="1" x14ac:dyDescent="0.25">
      <c r="A21" s="97" t="s">
        <v>57</v>
      </c>
      <c r="B21" s="97"/>
      <c r="C21" s="97"/>
      <c r="D21" s="97"/>
      <c r="E21" s="97"/>
      <c r="F21" s="97"/>
      <c r="G21" s="97"/>
      <c r="H21" s="97"/>
      <c r="I21" s="97"/>
      <c r="J21" s="97"/>
      <c r="K21" s="97"/>
    </row>
    <row r="22" spans="1:11" ht="84" customHeight="1" x14ac:dyDescent="0.25">
      <c r="A22" s="35" t="s">
        <v>22</v>
      </c>
      <c r="B22" s="38" t="s">
        <v>50</v>
      </c>
      <c r="C22" s="12"/>
      <c r="D22" s="12">
        <f>D20</f>
        <v>222.5</v>
      </c>
      <c r="E22" s="12">
        <f>SUM(C22:D22)</f>
        <v>222.5</v>
      </c>
      <c r="F22" s="12"/>
      <c r="G22" s="12">
        <f>G20</f>
        <v>220.48</v>
      </c>
      <c r="H22" s="12">
        <f>SUM(F22:G22)</f>
        <v>220.48</v>
      </c>
      <c r="I22" s="12">
        <f>F22-C22</f>
        <v>0</v>
      </c>
      <c r="J22" s="12">
        <f>G22-D22</f>
        <v>-2.0200000000000102</v>
      </c>
      <c r="K22" s="12">
        <f>H22-E22</f>
        <v>-2.0200000000000102</v>
      </c>
    </row>
    <row r="23" spans="1:11" ht="19.5" customHeight="1" x14ac:dyDescent="0.25">
      <c r="A23" s="101" t="s">
        <v>51</v>
      </c>
      <c r="B23" s="102"/>
      <c r="C23" s="102"/>
      <c r="D23" s="102"/>
      <c r="E23" s="102"/>
      <c r="F23" s="102"/>
      <c r="G23" s="102"/>
      <c r="H23" s="102"/>
      <c r="I23" s="102"/>
      <c r="J23" s="102"/>
      <c r="K23" s="103"/>
    </row>
    <row r="24" spans="1:11" ht="31.5" x14ac:dyDescent="0.25">
      <c r="A24" s="35" t="s">
        <v>52</v>
      </c>
      <c r="B24" s="37" t="s">
        <v>53</v>
      </c>
      <c r="C24" s="12">
        <f>C20-C26</f>
        <v>437.43311</v>
      </c>
      <c r="D24" s="12"/>
      <c r="E24" s="12">
        <f>SUM(C24:D24)</f>
        <v>437.43311</v>
      </c>
      <c r="F24" s="12">
        <f t="shared" ref="F24" si="0">F20-F26</f>
        <v>431.89836000000003</v>
      </c>
      <c r="G24" s="12"/>
      <c r="H24" s="12">
        <f>SUM(F24:G24)</f>
        <v>431.89836000000003</v>
      </c>
      <c r="I24" s="12">
        <f>F24-C24</f>
        <v>-5.5347499999999741</v>
      </c>
      <c r="J24" s="12">
        <f>G24-D24</f>
        <v>0</v>
      </c>
      <c r="K24" s="12">
        <f>H24-E24</f>
        <v>-5.5347499999999741</v>
      </c>
    </row>
    <row r="25" spans="1:11" ht="35.25" customHeight="1" x14ac:dyDescent="0.25">
      <c r="A25" s="97" t="s">
        <v>49</v>
      </c>
      <c r="B25" s="97"/>
      <c r="C25" s="97"/>
      <c r="D25" s="97"/>
      <c r="E25" s="97"/>
      <c r="F25" s="97"/>
      <c r="G25" s="97"/>
      <c r="H25" s="97"/>
      <c r="I25" s="97"/>
      <c r="J25" s="97"/>
      <c r="K25" s="97"/>
    </row>
    <row r="26" spans="1:11" ht="47.25" x14ac:dyDescent="0.25">
      <c r="A26" s="35" t="s">
        <v>54</v>
      </c>
      <c r="B26" s="37" t="s">
        <v>55</v>
      </c>
      <c r="C26" s="12">
        <v>10.626480000000001</v>
      </c>
      <c r="D26" s="12"/>
      <c r="E26" s="12">
        <f>SUM(C26:D26)</f>
        <v>10.626480000000001</v>
      </c>
      <c r="F26" s="12">
        <v>10.595980000000001</v>
      </c>
      <c r="G26" s="12"/>
      <c r="H26" s="12">
        <f>SUM(F26:G26)</f>
        <v>10.595980000000001</v>
      </c>
      <c r="I26" s="12">
        <f>F26-C26</f>
        <v>-3.0499999999999972E-2</v>
      </c>
      <c r="J26" s="12">
        <f>G26-D26</f>
        <v>0</v>
      </c>
      <c r="K26" s="12">
        <f>H26-E26</f>
        <v>-3.0499999999999972E-2</v>
      </c>
    </row>
    <row r="27" spans="1:11" ht="17.25" customHeight="1" x14ac:dyDescent="0.25">
      <c r="A27" s="97" t="s">
        <v>56</v>
      </c>
      <c r="B27" s="97"/>
      <c r="C27" s="97"/>
      <c r="D27" s="97"/>
      <c r="E27" s="97"/>
      <c r="F27" s="97"/>
      <c r="G27" s="97"/>
      <c r="H27" s="97"/>
      <c r="I27" s="97"/>
      <c r="J27" s="97"/>
      <c r="K27" s="97"/>
    </row>
    <row r="28" spans="1:11" ht="15.75" x14ac:dyDescent="0.25">
      <c r="A28" s="13"/>
    </row>
    <row r="29" spans="1:11" ht="15.75" x14ac:dyDescent="0.25">
      <c r="A29" s="13"/>
    </row>
    <row r="30" spans="1:11" ht="15.75" x14ac:dyDescent="0.25">
      <c r="A30" s="13"/>
    </row>
    <row r="31" spans="1:11" ht="29.25" customHeight="1" x14ac:dyDescent="0.25">
      <c r="A31" s="42"/>
      <c r="B31" s="39"/>
      <c r="C31" s="40"/>
      <c r="D31" s="40"/>
      <c r="E31" s="40"/>
    </row>
    <row r="32" spans="1:11" ht="15.75" x14ac:dyDescent="0.25">
      <c r="A32" s="13"/>
    </row>
    <row r="33" spans="1:1" ht="15.75" x14ac:dyDescent="0.25">
      <c r="A33" s="13"/>
    </row>
  </sheetData>
  <mergeCells count="21">
    <mergeCell ref="K1:M1"/>
    <mergeCell ref="A3:M3"/>
    <mergeCell ref="A4:M4"/>
    <mergeCell ref="A6:A7"/>
    <mergeCell ref="E6:M6"/>
    <mergeCell ref="E7:M7"/>
    <mergeCell ref="A8:A9"/>
    <mergeCell ref="E8:M8"/>
    <mergeCell ref="E9:M9"/>
    <mergeCell ref="A10:A11"/>
    <mergeCell ref="E10:M10"/>
    <mergeCell ref="E11:M11"/>
    <mergeCell ref="A27:K27"/>
    <mergeCell ref="C17:E17"/>
    <mergeCell ref="F17:H17"/>
    <mergeCell ref="I17:K17"/>
    <mergeCell ref="A17:A18"/>
    <mergeCell ref="B17:B18"/>
    <mergeCell ref="A21:K21"/>
    <mergeCell ref="A23:K23"/>
    <mergeCell ref="A25:K25"/>
  </mergeCells>
  <pageMargins left="0.19" right="0.18" top="0.53" bottom="0.31"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A17" sqref="A17"/>
    </sheetView>
  </sheetViews>
  <sheetFormatPr defaultRowHeight="15" x14ac:dyDescent="0.25"/>
  <cols>
    <col min="1" max="1" width="6.28515625" customWidth="1"/>
    <col min="2" max="2" width="25.28515625" customWidth="1"/>
    <col min="3" max="3" width="16.140625" customWidth="1"/>
    <col min="4" max="4" width="15.42578125" customWidth="1"/>
    <col min="5" max="5" width="15.85546875" customWidth="1"/>
  </cols>
  <sheetData>
    <row r="1" spans="1:5" s="1" customFormat="1" ht="15.75" x14ac:dyDescent="0.25">
      <c r="A1" s="13" t="s">
        <v>58</v>
      </c>
    </row>
    <row r="2" spans="1:5" s="1" customFormat="1" ht="15.75" x14ac:dyDescent="0.25">
      <c r="A2" s="13"/>
      <c r="E2" s="1" t="s">
        <v>11</v>
      </c>
    </row>
    <row r="3" spans="1:5" s="31" customFormat="1" ht="47.25" x14ac:dyDescent="0.25">
      <c r="A3" s="29" t="s">
        <v>17</v>
      </c>
      <c r="B3" s="36" t="s">
        <v>20</v>
      </c>
      <c r="C3" s="29" t="s">
        <v>46</v>
      </c>
      <c r="D3" s="29" t="s">
        <v>47</v>
      </c>
      <c r="E3" s="29" t="s">
        <v>12</v>
      </c>
    </row>
    <row r="4" spans="1:5" s="1" customFormat="1" ht="15.75" x14ac:dyDescent="0.25">
      <c r="A4" s="14">
        <v>1</v>
      </c>
      <c r="B4" s="14">
        <v>2</v>
      </c>
      <c r="C4" s="29">
        <v>3</v>
      </c>
      <c r="D4" s="29">
        <v>4</v>
      </c>
      <c r="E4" s="29">
        <v>5</v>
      </c>
    </row>
    <row r="5" spans="1:5" s="1" customFormat="1" ht="15.75" x14ac:dyDescent="0.25">
      <c r="A5" s="36" t="s">
        <v>0</v>
      </c>
      <c r="B5" s="34" t="s">
        <v>59</v>
      </c>
      <c r="C5" s="12" t="s">
        <v>63</v>
      </c>
      <c r="D5" s="12" t="s">
        <v>64</v>
      </c>
      <c r="E5" s="12" t="s">
        <v>64</v>
      </c>
    </row>
    <row r="6" spans="1:5" s="1" customFormat="1" x14ac:dyDescent="0.25">
      <c r="A6" s="111" t="s">
        <v>60</v>
      </c>
      <c r="B6" s="112"/>
      <c r="C6" s="112"/>
      <c r="D6" s="112"/>
      <c r="E6" s="113"/>
    </row>
    <row r="7" spans="1:5" s="1" customFormat="1" ht="15.75" x14ac:dyDescent="0.25">
      <c r="A7" s="35" t="s">
        <v>22</v>
      </c>
      <c r="B7" s="34" t="s">
        <v>61</v>
      </c>
      <c r="C7" s="12" t="s">
        <v>63</v>
      </c>
      <c r="D7" s="12" t="s">
        <v>64</v>
      </c>
      <c r="E7" s="12" t="s">
        <v>64</v>
      </c>
    </row>
    <row r="8" spans="1:5" s="1" customFormat="1" ht="15.75" x14ac:dyDescent="0.25">
      <c r="A8" s="35" t="s">
        <v>52</v>
      </c>
      <c r="B8" s="34" t="s">
        <v>62</v>
      </c>
      <c r="C8" s="12" t="s">
        <v>63</v>
      </c>
      <c r="D8" s="12" t="s">
        <v>64</v>
      </c>
      <c r="E8" s="12" t="s">
        <v>64</v>
      </c>
    </row>
    <row r="9" spans="1:5" s="1" customFormat="1" x14ac:dyDescent="0.25">
      <c r="A9" s="110"/>
      <c r="B9" s="110"/>
      <c r="C9" s="110"/>
      <c r="D9" s="110"/>
      <c r="E9" s="110"/>
    </row>
    <row r="10" spans="1:5" s="1" customFormat="1" ht="15.75" x14ac:dyDescent="0.25">
      <c r="A10" s="36" t="s">
        <v>4</v>
      </c>
      <c r="B10" s="41" t="s">
        <v>65</v>
      </c>
      <c r="C10" s="12">
        <v>222.5</v>
      </c>
      <c r="D10" s="12">
        <v>220.48</v>
      </c>
      <c r="E10" s="12">
        <f>D10-C10</f>
        <v>-2.0200000000000102</v>
      </c>
    </row>
    <row r="11" spans="1:5" s="1" customFormat="1" x14ac:dyDescent="0.25">
      <c r="A11" s="111" t="s">
        <v>60</v>
      </c>
      <c r="B11" s="112"/>
      <c r="C11" s="112"/>
      <c r="D11" s="112"/>
      <c r="E11" s="113"/>
    </row>
    <row r="12" spans="1:5" s="1" customFormat="1" ht="15.75" x14ac:dyDescent="0.25">
      <c r="A12" s="35" t="s">
        <v>25</v>
      </c>
      <c r="B12" s="34" t="s">
        <v>61</v>
      </c>
      <c r="C12" s="12" t="s">
        <v>64</v>
      </c>
      <c r="D12" s="12" t="s">
        <v>64</v>
      </c>
      <c r="E12" s="12" t="s">
        <v>64</v>
      </c>
    </row>
    <row r="13" spans="1:5" s="1" customFormat="1" ht="15.75" x14ac:dyDescent="0.25">
      <c r="A13" s="35" t="s">
        <v>27</v>
      </c>
      <c r="B13" s="34" t="s">
        <v>66</v>
      </c>
      <c r="C13" s="12" t="s">
        <v>64</v>
      </c>
      <c r="D13" s="12" t="s">
        <v>64</v>
      </c>
      <c r="E13" s="12" t="s">
        <v>64</v>
      </c>
    </row>
    <row r="14" spans="1:5" s="1" customFormat="1" ht="15.75" x14ac:dyDescent="0.25">
      <c r="A14" s="35" t="s">
        <v>68</v>
      </c>
      <c r="B14" s="34" t="s">
        <v>67</v>
      </c>
      <c r="C14" s="12" t="s">
        <v>64</v>
      </c>
      <c r="D14" s="12" t="s">
        <v>64</v>
      </c>
      <c r="E14" s="12" t="s">
        <v>64</v>
      </c>
    </row>
    <row r="15" spans="1:5" s="1" customFormat="1" ht="15.75" x14ac:dyDescent="0.25">
      <c r="A15" s="35" t="s">
        <v>69</v>
      </c>
      <c r="B15" s="34" t="s">
        <v>70</v>
      </c>
      <c r="C15" s="12">
        <v>222.5</v>
      </c>
      <c r="D15" s="12">
        <v>220.48</v>
      </c>
      <c r="E15" s="12">
        <f t="shared" ref="E15" si="0">D15-C15</f>
        <v>-2.0200000000000102</v>
      </c>
    </row>
    <row r="16" spans="1:5" x14ac:dyDescent="0.25">
      <c r="A16" s="110" t="s">
        <v>51</v>
      </c>
      <c r="B16" s="110"/>
      <c r="C16" s="110"/>
      <c r="D16" s="110"/>
      <c r="E16" s="110"/>
    </row>
    <row r="17" spans="1:5" s="1" customFormat="1" ht="15.75" x14ac:dyDescent="0.25">
      <c r="A17" s="36" t="s">
        <v>6</v>
      </c>
      <c r="B17" s="34" t="s">
        <v>59</v>
      </c>
      <c r="C17" s="12" t="s">
        <v>63</v>
      </c>
      <c r="D17" s="12" t="s">
        <v>64</v>
      </c>
      <c r="E17" s="12" t="s">
        <v>64</v>
      </c>
    </row>
    <row r="18" spans="1:5" s="1" customFormat="1" x14ac:dyDescent="0.25">
      <c r="A18" s="111" t="s">
        <v>60</v>
      </c>
      <c r="B18" s="112"/>
      <c r="C18" s="112"/>
      <c r="D18" s="112"/>
      <c r="E18" s="113"/>
    </row>
    <row r="19" spans="1:5" s="1" customFormat="1" ht="15.75" x14ac:dyDescent="0.25">
      <c r="A19" s="35" t="s">
        <v>31</v>
      </c>
      <c r="B19" s="34" t="s">
        <v>61</v>
      </c>
      <c r="C19" s="12" t="s">
        <v>63</v>
      </c>
      <c r="D19" s="12" t="s">
        <v>64</v>
      </c>
      <c r="E19" s="12" t="s">
        <v>64</v>
      </c>
    </row>
    <row r="20" spans="1:5" s="1" customFormat="1" ht="15.75" x14ac:dyDescent="0.25">
      <c r="A20" s="35" t="s">
        <v>33</v>
      </c>
      <c r="B20" s="34" t="s">
        <v>62</v>
      </c>
      <c r="C20" s="12" t="s">
        <v>63</v>
      </c>
      <c r="D20" s="12" t="s">
        <v>64</v>
      </c>
      <c r="E20" s="12" t="s">
        <v>64</v>
      </c>
    </row>
    <row r="21" spans="1:5" s="1" customFormat="1" x14ac:dyDescent="0.25">
      <c r="A21" s="110"/>
      <c r="B21" s="110"/>
      <c r="C21" s="110"/>
      <c r="D21" s="110"/>
      <c r="E21" s="110"/>
    </row>
  </sheetData>
  <mergeCells count="6">
    <mergeCell ref="A21:E21"/>
    <mergeCell ref="A6:E6"/>
    <mergeCell ref="A9:E9"/>
    <mergeCell ref="A11:E11"/>
    <mergeCell ref="A16:E16"/>
    <mergeCell ref="A18:E1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A19" workbookViewId="0">
      <selection activeCell="A7" sqref="A7:K7"/>
    </sheetView>
  </sheetViews>
  <sheetFormatPr defaultRowHeight="15" x14ac:dyDescent="0.25"/>
  <cols>
    <col min="2" max="2" width="13.28515625" customWidth="1"/>
    <col min="3" max="11" width="12.7109375" customWidth="1"/>
  </cols>
  <sheetData>
    <row r="1" spans="1:15" x14ac:dyDescent="0.25">
      <c r="A1" s="47" t="s">
        <v>79</v>
      </c>
    </row>
    <row r="2" spans="1:15" x14ac:dyDescent="0.25">
      <c r="A2" s="45" t="s">
        <v>71</v>
      </c>
    </row>
    <row r="3" spans="1:15" s="1" customFormat="1" ht="35.25" customHeight="1" x14ac:dyDescent="0.25">
      <c r="A3" s="120" t="s">
        <v>19</v>
      </c>
      <c r="B3" s="120" t="s">
        <v>20</v>
      </c>
      <c r="C3" s="114" t="s">
        <v>72</v>
      </c>
      <c r="D3" s="115"/>
      <c r="E3" s="116"/>
      <c r="F3" s="98" t="s">
        <v>47</v>
      </c>
      <c r="G3" s="98"/>
      <c r="H3" s="98"/>
      <c r="I3" s="117" t="s">
        <v>12</v>
      </c>
      <c r="J3" s="118"/>
      <c r="K3" s="119"/>
      <c r="L3" s="18"/>
      <c r="M3" s="18"/>
      <c r="N3" s="19"/>
    </row>
    <row r="4" spans="1:15" s="1" customFormat="1" ht="82.5" customHeight="1" x14ac:dyDescent="0.25">
      <c r="A4" s="121"/>
      <c r="B4" s="121"/>
      <c r="C4" s="29" t="s">
        <v>13</v>
      </c>
      <c r="D4" s="29" t="s">
        <v>14</v>
      </c>
      <c r="E4" s="29" t="s">
        <v>15</v>
      </c>
      <c r="F4" s="29" t="s">
        <v>13</v>
      </c>
      <c r="G4" s="29" t="s">
        <v>14</v>
      </c>
      <c r="H4" s="29" t="s">
        <v>15</v>
      </c>
      <c r="I4" s="29" t="s">
        <v>13</v>
      </c>
      <c r="J4" s="29" t="s">
        <v>14</v>
      </c>
      <c r="K4" s="29" t="s">
        <v>15</v>
      </c>
      <c r="L4" s="18"/>
      <c r="M4" s="18"/>
      <c r="N4" s="19"/>
    </row>
    <row r="5" spans="1:15" s="1" customFormat="1" ht="15.75" x14ac:dyDescent="0.25">
      <c r="A5" s="29">
        <v>1</v>
      </c>
      <c r="B5" s="29">
        <v>2</v>
      </c>
      <c r="C5" s="29">
        <v>3</v>
      </c>
      <c r="D5" s="29">
        <v>4</v>
      </c>
      <c r="E5" s="29">
        <v>5</v>
      </c>
      <c r="F5" s="29">
        <v>6</v>
      </c>
      <c r="G5" s="29">
        <v>7</v>
      </c>
      <c r="H5" s="29">
        <v>8</v>
      </c>
      <c r="I5" s="29">
        <v>9</v>
      </c>
      <c r="J5" s="29">
        <v>10</v>
      </c>
      <c r="K5" s="29">
        <v>11</v>
      </c>
      <c r="L5" s="20"/>
    </row>
    <row r="6" spans="1:15" s="1" customFormat="1" ht="15" customHeight="1" x14ac:dyDescent="0.25">
      <c r="A6" s="122" t="s">
        <v>145</v>
      </c>
      <c r="B6" s="123"/>
      <c r="C6" s="123"/>
      <c r="D6" s="123"/>
      <c r="E6" s="123"/>
      <c r="F6" s="123"/>
      <c r="G6" s="123"/>
      <c r="H6" s="123"/>
      <c r="I6" s="123"/>
      <c r="J6" s="123"/>
      <c r="K6" s="123"/>
      <c r="L6" s="89"/>
      <c r="M6" s="89"/>
      <c r="N6" s="89"/>
      <c r="O6" s="90"/>
    </row>
    <row r="7" spans="1:15" s="1" customFormat="1" ht="14.25" customHeight="1" x14ac:dyDescent="0.25">
      <c r="A7" s="101" t="s">
        <v>76</v>
      </c>
      <c r="B7" s="102"/>
      <c r="C7" s="102"/>
      <c r="D7" s="102"/>
      <c r="E7" s="102"/>
      <c r="F7" s="102"/>
      <c r="G7" s="102"/>
      <c r="H7" s="102"/>
      <c r="I7" s="102"/>
      <c r="J7" s="102"/>
      <c r="K7" s="103"/>
      <c r="L7" s="20"/>
    </row>
    <row r="8" spans="1:15" s="1" customFormat="1" ht="15.75" x14ac:dyDescent="0.25">
      <c r="A8" s="29">
        <v>1</v>
      </c>
      <c r="B8" s="16" t="s">
        <v>21</v>
      </c>
      <c r="C8" s="16"/>
      <c r="D8" s="16"/>
      <c r="E8" s="16"/>
      <c r="F8" s="16"/>
      <c r="G8" s="16"/>
      <c r="H8" s="16"/>
      <c r="I8" s="16"/>
      <c r="J8" s="16"/>
      <c r="K8" s="16"/>
    </row>
    <row r="9" spans="1:15" s="1" customFormat="1" ht="40.5" customHeight="1" x14ac:dyDescent="0.25">
      <c r="A9" s="21" t="s">
        <v>22</v>
      </c>
      <c r="B9" s="15" t="s">
        <v>23</v>
      </c>
      <c r="C9" s="29">
        <v>2</v>
      </c>
      <c r="D9" s="15"/>
      <c r="E9" s="29">
        <v>2</v>
      </c>
      <c r="F9" s="29">
        <v>2</v>
      </c>
      <c r="G9" s="29"/>
      <c r="H9" s="29">
        <v>2</v>
      </c>
      <c r="I9" s="29" t="s">
        <v>64</v>
      </c>
      <c r="J9" s="29" t="s">
        <v>64</v>
      </c>
      <c r="K9" s="29" t="s">
        <v>64</v>
      </c>
    </row>
    <row r="10" spans="1:15" s="1" customFormat="1" ht="15.75" x14ac:dyDescent="0.25">
      <c r="A10" s="22"/>
      <c r="B10" s="23"/>
      <c r="C10" s="23"/>
      <c r="D10" s="23"/>
      <c r="E10" s="23"/>
      <c r="F10" s="23"/>
      <c r="G10" s="23"/>
      <c r="H10" s="23"/>
      <c r="I10" s="23"/>
      <c r="J10" s="23"/>
      <c r="K10" s="24"/>
    </row>
    <row r="11" spans="1:15" s="1" customFormat="1" ht="18.75" customHeight="1" x14ac:dyDescent="0.25">
      <c r="A11" s="29">
        <v>2</v>
      </c>
      <c r="B11" s="16" t="s">
        <v>24</v>
      </c>
      <c r="C11" s="16"/>
      <c r="D11" s="16"/>
      <c r="E11" s="16"/>
      <c r="F11" s="16"/>
      <c r="G11" s="16"/>
      <c r="H11" s="16"/>
      <c r="I11" s="16"/>
      <c r="J11" s="16"/>
      <c r="K11" s="16"/>
    </row>
    <row r="12" spans="1:15" s="1" customFormat="1" ht="71.25" customHeight="1" x14ac:dyDescent="0.25">
      <c r="A12" s="25" t="s">
        <v>25</v>
      </c>
      <c r="B12" s="15" t="s">
        <v>26</v>
      </c>
      <c r="C12" s="29">
        <v>1177</v>
      </c>
      <c r="D12" s="15"/>
      <c r="E12" s="29">
        <v>1177</v>
      </c>
      <c r="F12" s="29">
        <f>SUM(C12:C12)</f>
        <v>1177</v>
      </c>
      <c r="G12" s="29"/>
      <c r="H12" s="29">
        <f>SUM(E12:E12)</f>
        <v>1177</v>
      </c>
      <c r="I12" s="29" t="s">
        <v>64</v>
      </c>
      <c r="J12" s="29" t="s">
        <v>64</v>
      </c>
      <c r="K12" s="29" t="s">
        <v>64</v>
      </c>
    </row>
    <row r="13" spans="1:15" s="1" customFormat="1" ht="57.75" customHeight="1" x14ac:dyDescent="0.25">
      <c r="A13" s="25" t="s">
        <v>27</v>
      </c>
      <c r="B13" s="15" t="s">
        <v>28</v>
      </c>
      <c r="C13" s="29">
        <v>1566</v>
      </c>
      <c r="D13" s="15"/>
      <c r="E13" s="29">
        <v>1566</v>
      </c>
      <c r="F13" s="29">
        <f>SUM(C13:C13)</f>
        <v>1566</v>
      </c>
      <c r="G13" s="29"/>
      <c r="H13" s="29">
        <f>SUM(E13:E13)</f>
        <v>1566</v>
      </c>
      <c r="I13" s="29" t="s">
        <v>64</v>
      </c>
      <c r="J13" s="29" t="s">
        <v>64</v>
      </c>
      <c r="K13" s="29" t="s">
        <v>64</v>
      </c>
    </row>
    <row r="14" spans="1:15" s="1" customFormat="1" ht="33.75" customHeight="1" x14ac:dyDescent="0.25">
      <c r="A14" s="101" t="s">
        <v>29</v>
      </c>
      <c r="B14" s="102"/>
      <c r="C14" s="102"/>
      <c r="D14" s="102"/>
      <c r="E14" s="102"/>
      <c r="F14" s="102"/>
      <c r="G14" s="102"/>
      <c r="H14" s="102"/>
      <c r="I14" s="102"/>
      <c r="J14" s="102"/>
      <c r="K14" s="103"/>
    </row>
    <row r="15" spans="1:15" s="1" customFormat="1" ht="20.25" customHeight="1" x14ac:dyDescent="0.25">
      <c r="A15" s="29">
        <v>3</v>
      </c>
      <c r="B15" s="16" t="s">
        <v>30</v>
      </c>
      <c r="C15" s="16"/>
      <c r="D15" s="16"/>
      <c r="E15" s="16"/>
      <c r="F15" s="16"/>
      <c r="G15" s="16"/>
      <c r="H15" s="16"/>
      <c r="I15" s="16"/>
      <c r="J15" s="16"/>
      <c r="K15" s="16"/>
    </row>
    <row r="16" spans="1:15" s="1" customFormat="1" ht="69.75" customHeight="1" x14ac:dyDescent="0.25">
      <c r="A16" s="25" t="s">
        <v>31</v>
      </c>
      <c r="B16" s="26" t="s">
        <v>32</v>
      </c>
      <c r="C16" s="27">
        <f t="shared" ref="C16" si="0">C12/C9</f>
        <v>588.5</v>
      </c>
      <c r="D16" s="27" t="s">
        <v>64</v>
      </c>
      <c r="E16" s="27">
        <f>E12/E9</f>
        <v>588.5</v>
      </c>
      <c r="F16" s="27">
        <f t="shared" ref="F16" si="1">SUM(C16:C16)</f>
        <v>588.5</v>
      </c>
      <c r="G16" s="27" t="s">
        <v>64</v>
      </c>
      <c r="H16" s="27">
        <f>SUM(E16:E16)</f>
        <v>588.5</v>
      </c>
      <c r="I16" s="12" t="s">
        <v>64</v>
      </c>
      <c r="J16" s="12" t="s">
        <v>64</v>
      </c>
      <c r="K16" s="12" t="s">
        <v>64</v>
      </c>
    </row>
    <row r="17" spans="1:11" s="1" customFormat="1" ht="68.25" customHeight="1" x14ac:dyDescent="0.25">
      <c r="A17" s="25" t="s">
        <v>33</v>
      </c>
      <c r="B17" s="26" t="s">
        <v>73</v>
      </c>
      <c r="C17" s="12">
        <f>'5.1'!C20/'5.3 Показники'!C9</f>
        <v>224.02979500000001</v>
      </c>
      <c r="D17" s="29">
        <f>'5.1'!D20/2</f>
        <v>111.25</v>
      </c>
      <c r="E17" s="12">
        <f>'5.1'!E20/2</f>
        <v>335.27979500000004</v>
      </c>
      <c r="F17" s="12">
        <f>'5.1'!F20/2</f>
        <v>221.24717000000001</v>
      </c>
      <c r="G17" s="12">
        <f>'5.1'!G20/2</f>
        <v>110.24</v>
      </c>
      <c r="H17" s="12">
        <f>'5.1'!H20/2</f>
        <v>331.48716999999999</v>
      </c>
      <c r="I17" s="12">
        <f>F17-C17</f>
        <v>-2.7826249999999959</v>
      </c>
      <c r="J17" s="12">
        <f>G17-D17</f>
        <v>-1.0100000000000051</v>
      </c>
      <c r="K17" s="12">
        <f>H17-E17</f>
        <v>-3.7926250000000437</v>
      </c>
    </row>
    <row r="18" spans="1:11" s="1" customFormat="1" ht="49.5" customHeight="1" x14ac:dyDescent="0.25">
      <c r="A18" s="97" t="s">
        <v>57</v>
      </c>
      <c r="B18" s="97"/>
      <c r="C18" s="97"/>
      <c r="D18" s="97"/>
      <c r="E18" s="97"/>
      <c r="F18" s="97"/>
      <c r="G18" s="97"/>
      <c r="H18" s="97"/>
      <c r="I18" s="97"/>
      <c r="J18" s="97"/>
      <c r="K18" s="97"/>
    </row>
    <row r="19" spans="1:11" s="1" customFormat="1" ht="15.75" x14ac:dyDescent="0.25">
      <c r="A19" s="29">
        <v>4</v>
      </c>
      <c r="B19" s="16" t="s">
        <v>34</v>
      </c>
      <c r="C19" s="16"/>
      <c r="D19" s="16"/>
      <c r="E19" s="16"/>
      <c r="F19" s="16"/>
      <c r="G19" s="16"/>
      <c r="H19" s="16"/>
      <c r="I19" s="16"/>
      <c r="J19" s="16"/>
      <c r="K19" s="16"/>
    </row>
    <row r="20" spans="1:11" s="1" customFormat="1" ht="78" customHeight="1" x14ac:dyDescent="0.25">
      <c r="A20" s="29">
        <v>4.0999999999999996</v>
      </c>
      <c r="B20" s="26" t="s">
        <v>35</v>
      </c>
      <c r="C20" s="27">
        <v>100</v>
      </c>
      <c r="D20" s="26"/>
      <c r="E20" s="27">
        <v>100</v>
      </c>
      <c r="F20" s="27">
        <v>100</v>
      </c>
      <c r="G20" s="27"/>
      <c r="H20" s="27">
        <f>SUM(E20:E20)</f>
        <v>100</v>
      </c>
      <c r="I20" s="12" t="s">
        <v>64</v>
      </c>
      <c r="J20" s="12" t="s">
        <v>64</v>
      </c>
      <c r="K20" s="12" t="s">
        <v>64</v>
      </c>
    </row>
    <row r="21" spans="1:11" s="1" customFormat="1" ht="45.75" customHeight="1" x14ac:dyDescent="0.25">
      <c r="A21" s="101" t="s">
        <v>36</v>
      </c>
      <c r="B21" s="102"/>
      <c r="C21" s="102"/>
      <c r="D21" s="102"/>
      <c r="E21" s="102"/>
      <c r="F21" s="102"/>
      <c r="G21" s="102"/>
      <c r="H21" s="102"/>
      <c r="I21" s="102"/>
      <c r="J21" s="102"/>
      <c r="K21" s="103"/>
    </row>
    <row r="22" spans="1:11" s="1" customFormat="1" ht="93.75" customHeight="1" x14ac:dyDescent="0.25">
      <c r="A22" s="101" t="s">
        <v>74</v>
      </c>
      <c r="B22" s="102"/>
      <c r="C22" s="102"/>
      <c r="D22" s="102"/>
      <c r="E22" s="102"/>
      <c r="F22" s="102"/>
      <c r="G22" s="102"/>
      <c r="H22" s="102"/>
      <c r="I22" s="102"/>
      <c r="J22" s="102"/>
      <c r="K22" s="103"/>
    </row>
    <row r="23" spans="1:11" ht="33.75" customHeight="1" x14ac:dyDescent="0.25">
      <c r="A23" s="101" t="s">
        <v>75</v>
      </c>
      <c r="B23" s="102"/>
      <c r="C23" s="102"/>
      <c r="D23" s="102"/>
      <c r="E23" s="102"/>
      <c r="F23" s="102"/>
      <c r="G23" s="102"/>
      <c r="H23" s="102"/>
      <c r="I23" s="102"/>
      <c r="J23" s="102"/>
      <c r="K23" s="103"/>
    </row>
    <row r="25" spans="1:11" x14ac:dyDescent="0.25">
      <c r="A25" s="43" t="s">
        <v>96</v>
      </c>
    </row>
    <row r="26" spans="1:11" x14ac:dyDescent="0.25">
      <c r="A26" s="44" t="s">
        <v>97</v>
      </c>
    </row>
  </sheetData>
  <mergeCells count="12">
    <mergeCell ref="A23:K23"/>
    <mergeCell ref="A6:K6"/>
    <mergeCell ref="A7:K7"/>
    <mergeCell ref="A14:K14"/>
    <mergeCell ref="A18:K18"/>
    <mergeCell ref="A21:K21"/>
    <mergeCell ref="A22:K22"/>
    <mergeCell ref="C3:E3"/>
    <mergeCell ref="F3:H3"/>
    <mergeCell ref="I3:K3"/>
    <mergeCell ref="A3:A4"/>
    <mergeCell ref="B3:B4"/>
  </mergeCells>
  <pageMargins left="0.7" right="0.7" top="0.75" bottom="0.75" header="0.3" footer="0.3"/>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topLeftCell="B1" zoomScale="96" zoomScaleNormal="96" zoomScaleSheetLayoutView="100" workbookViewId="0">
      <selection activeCell="K18" sqref="K18"/>
    </sheetView>
  </sheetViews>
  <sheetFormatPr defaultRowHeight="12.75" x14ac:dyDescent="0.2"/>
  <cols>
    <col min="1" max="1" width="8.85546875" style="60" hidden="1" customWidth="1"/>
    <col min="2" max="2" width="8.85546875" style="60" customWidth="1"/>
    <col min="3" max="3" width="5.85546875" style="60" customWidth="1"/>
    <col min="4" max="5" width="10.7109375" style="60" customWidth="1"/>
    <col min="6" max="6" width="26.85546875" style="60" customWidth="1"/>
    <col min="7" max="7" width="8.5703125" style="60" customWidth="1"/>
    <col min="8" max="8" width="7.5703125" style="60" customWidth="1"/>
    <col min="9" max="9" width="9.140625" style="60"/>
    <col min="10" max="10" width="10" style="60" customWidth="1"/>
    <col min="11" max="12" width="8.85546875" style="60" customWidth="1"/>
    <col min="13" max="13" width="11.28515625" style="60" bestFit="1" customWidth="1"/>
    <col min="14" max="254" width="9.140625" style="60"/>
    <col min="255" max="255" width="0" style="60" hidden="1" customWidth="1"/>
    <col min="256" max="256" width="8.85546875" style="60" customWidth="1"/>
    <col min="257" max="257" width="5.85546875" style="60" customWidth="1"/>
    <col min="258" max="259" width="10.7109375" style="60" customWidth="1"/>
    <col min="260" max="260" width="26.85546875" style="60" customWidth="1"/>
    <col min="261" max="261" width="8.5703125" style="60" customWidth="1"/>
    <col min="262" max="262" width="7.5703125" style="60" customWidth="1"/>
    <col min="263" max="263" width="9.140625" style="60"/>
    <col min="264" max="264" width="10" style="60" customWidth="1"/>
    <col min="265" max="266" width="0" style="60" hidden="1" customWidth="1"/>
    <col min="267" max="268" width="9.140625" style="60"/>
    <col min="269" max="269" width="11.28515625" style="60" bestFit="1" customWidth="1"/>
    <col min="270" max="510" width="9.140625" style="60"/>
    <col min="511" max="511" width="0" style="60" hidden="1" customWidth="1"/>
    <col min="512" max="512" width="8.85546875" style="60" customWidth="1"/>
    <col min="513" max="513" width="5.85546875" style="60" customWidth="1"/>
    <col min="514" max="515" width="10.7109375" style="60" customWidth="1"/>
    <col min="516" max="516" width="26.85546875" style="60" customWidth="1"/>
    <col min="517" max="517" width="8.5703125" style="60" customWidth="1"/>
    <col min="518" max="518" width="7.5703125" style="60" customWidth="1"/>
    <col min="519" max="519" width="9.140625" style="60"/>
    <col min="520" max="520" width="10" style="60" customWidth="1"/>
    <col min="521" max="522" width="0" style="60" hidden="1" customWidth="1"/>
    <col min="523" max="524" width="9.140625" style="60"/>
    <col min="525" max="525" width="11.28515625" style="60" bestFit="1" customWidth="1"/>
    <col min="526" max="766" width="9.140625" style="60"/>
    <col min="767" max="767" width="0" style="60" hidden="1" customWidth="1"/>
    <col min="768" max="768" width="8.85546875" style="60" customWidth="1"/>
    <col min="769" max="769" width="5.85546875" style="60" customWidth="1"/>
    <col min="770" max="771" width="10.7109375" style="60" customWidth="1"/>
    <col min="772" max="772" width="26.85546875" style="60" customWidth="1"/>
    <col min="773" max="773" width="8.5703125" style="60" customWidth="1"/>
    <col min="774" max="774" width="7.5703125" style="60" customWidth="1"/>
    <col min="775" max="775" width="9.140625" style="60"/>
    <col min="776" max="776" width="10" style="60" customWidth="1"/>
    <col min="777" max="778" width="0" style="60" hidden="1" customWidth="1"/>
    <col min="779" max="780" width="9.140625" style="60"/>
    <col min="781" max="781" width="11.28515625" style="60" bestFit="1" customWidth="1"/>
    <col min="782" max="1022" width="9.140625" style="60"/>
    <col min="1023" max="1023" width="0" style="60" hidden="1" customWidth="1"/>
    <col min="1024" max="1024" width="8.85546875" style="60" customWidth="1"/>
    <col min="1025" max="1025" width="5.85546875" style="60" customWidth="1"/>
    <col min="1026" max="1027" width="10.7109375" style="60" customWidth="1"/>
    <col min="1028" max="1028" width="26.85546875" style="60" customWidth="1"/>
    <col min="1029" max="1029" width="8.5703125" style="60" customWidth="1"/>
    <col min="1030" max="1030" width="7.5703125" style="60" customWidth="1"/>
    <col min="1031" max="1031" width="9.140625" style="60"/>
    <col min="1032" max="1032" width="10" style="60" customWidth="1"/>
    <col min="1033" max="1034" width="0" style="60" hidden="1" customWidth="1"/>
    <col min="1035" max="1036" width="9.140625" style="60"/>
    <col min="1037" max="1037" width="11.28515625" style="60" bestFit="1" customWidth="1"/>
    <col min="1038" max="1278" width="9.140625" style="60"/>
    <col min="1279" max="1279" width="0" style="60" hidden="1" customWidth="1"/>
    <col min="1280" max="1280" width="8.85546875" style="60" customWidth="1"/>
    <col min="1281" max="1281" width="5.85546875" style="60" customWidth="1"/>
    <col min="1282" max="1283" width="10.7109375" style="60" customWidth="1"/>
    <col min="1284" max="1284" width="26.85546875" style="60" customWidth="1"/>
    <col min="1285" max="1285" width="8.5703125" style="60" customWidth="1"/>
    <col min="1286" max="1286" width="7.5703125" style="60" customWidth="1"/>
    <col min="1287" max="1287" width="9.140625" style="60"/>
    <col min="1288" max="1288" width="10" style="60" customWidth="1"/>
    <col min="1289" max="1290" width="0" style="60" hidden="1" customWidth="1"/>
    <col min="1291" max="1292" width="9.140625" style="60"/>
    <col min="1293" max="1293" width="11.28515625" style="60" bestFit="1" customWidth="1"/>
    <col min="1294" max="1534" width="9.140625" style="60"/>
    <col min="1535" max="1535" width="0" style="60" hidden="1" customWidth="1"/>
    <col min="1536" max="1536" width="8.85546875" style="60" customWidth="1"/>
    <col min="1537" max="1537" width="5.85546875" style="60" customWidth="1"/>
    <col min="1538" max="1539" width="10.7109375" style="60" customWidth="1"/>
    <col min="1540" max="1540" width="26.85546875" style="60" customWidth="1"/>
    <col min="1541" max="1541" width="8.5703125" style="60" customWidth="1"/>
    <col min="1542" max="1542" width="7.5703125" style="60" customWidth="1"/>
    <col min="1543" max="1543" width="9.140625" style="60"/>
    <col min="1544" max="1544" width="10" style="60" customWidth="1"/>
    <col min="1545" max="1546" width="0" style="60" hidden="1" customWidth="1"/>
    <col min="1547" max="1548" width="9.140625" style="60"/>
    <col min="1549" max="1549" width="11.28515625" style="60" bestFit="1" customWidth="1"/>
    <col min="1550" max="1790" width="9.140625" style="60"/>
    <col min="1791" max="1791" width="0" style="60" hidden="1" customWidth="1"/>
    <col min="1792" max="1792" width="8.85546875" style="60" customWidth="1"/>
    <col min="1793" max="1793" width="5.85546875" style="60" customWidth="1"/>
    <col min="1794" max="1795" width="10.7109375" style="60" customWidth="1"/>
    <col min="1796" max="1796" width="26.85546875" style="60" customWidth="1"/>
    <col min="1797" max="1797" width="8.5703125" style="60" customWidth="1"/>
    <col min="1798" max="1798" width="7.5703125" style="60" customWidth="1"/>
    <col min="1799" max="1799" width="9.140625" style="60"/>
    <col min="1800" max="1800" width="10" style="60" customWidth="1"/>
    <col min="1801" max="1802" width="0" style="60" hidden="1" customWidth="1"/>
    <col min="1803" max="1804" width="9.140625" style="60"/>
    <col min="1805" max="1805" width="11.28515625" style="60" bestFit="1" customWidth="1"/>
    <col min="1806" max="2046" width="9.140625" style="60"/>
    <col min="2047" max="2047" width="0" style="60" hidden="1" customWidth="1"/>
    <col min="2048" max="2048" width="8.85546875" style="60" customWidth="1"/>
    <col min="2049" max="2049" width="5.85546875" style="60" customWidth="1"/>
    <col min="2050" max="2051" width="10.7109375" style="60" customWidth="1"/>
    <col min="2052" max="2052" width="26.85546875" style="60" customWidth="1"/>
    <col min="2053" max="2053" width="8.5703125" style="60" customWidth="1"/>
    <col min="2054" max="2054" width="7.5703125" style="60" customWidth="1"/>
    <col min="2055" max="2055" width="9.140625" style="60"/>
    <col min="2056" max="2056" width="10" style="60" customWidth="1"/>
    <col min="2057" max="2058" width="0" style="60" hidden="1" customWidth="1"/>
    <col min="2059" max="2060" width="9.140625" style="60"/>
    <col min="2061" max="2061" width="11.28515625" style="60" bestFit="1" customWidth="1"/>
    <col min="2062" max="2302" width="9.140625" style="60"/>
    <col min="2303" max="2303" width="0" style="60" hidden="1" customWidth="1"/>
    <col min="2304" max="2304" width="8.85546875" style="60" customWidth="1"/>
    <col min="2305" max="2305" width="5.85546875" style="60" customWidth="1"/>
    <col min="2306" max="2307" width="10.7109375" style="60" customWidth="1"/>
    <col min="2308" max="2308" width="26.85546875" style="60" customWidth="1"/>
    <col min="2309" max="2309" width="8.5703125" style="60" customWidth="1"/>
    <col min="2310" max="2310" width="7.5703125" style="60" customWidth="1"/>
    <col min="2311" max="2311" width="9.140625" style="60"/>
    <col min="2312" max="2312" width="10" style="60" customWidth="1"/>
    <col min="2313" max="2314" width="0" style="60" hidden="1" customWidth="1"/>
    <col min="2315" max="2316" width="9.140625" style="60"/>
    <col min="2317" max="2317" width="11.28515625" style="60" bestFit="1" customWidth="1"/>
    <col min="2318" max="2558" width="9.140625" style="60"/>
    <col min="2559" max="2559" width="0" style="60" hidden="1" customWidth="1"/>
    <col min="2560" max="2560" width="8.85546875" style="60" customWidth="1"/>
    <col min="2561" max="2561" width="5.85546875" style="60" customWidth="1"/>
    <col min="2562" max="2563" width="10.7109375" style="60" customWidth="1"/>
    <col min="2564" max="2564" width="26.85546875" style="60" customWidth="1"/>
    <col min="2565" max="2565" width="8.5703125" style="60" customWidth="1"/>
    <col min="2566" max="2566" width="7.5703125" style="60" customWidth="1"/>
    <col min="2567" max="2567" width="9.140625" style="60"/>
    <col min="2568" max="2568" width="10" style="60" customWidth="1"/>
    <col min="2569" max="2570" width="0" style="60" hidden="1" customWidth="1"/>
    <col min="2571" max="2572" width="9.140625" style="60"/>
    <col min="2573" max="2573" width="11.28515625" style="60" bestFit="1" customWidth="1"/>
    <col min="2574" max="2814" width="9.140625" style="60"/>
    <col min="2815" max="2815" width="0" style="60" hidden="1" customWidth="1"/>
    <col min="2816" max="2816" width="8.85546875" style="60" customWidth="1"/>
    <col min="2817" max="2817" width="5.85546875" style="60" customWidth="1"/>
    <col min="2818" max="2819" width="10.7109375" style="60" customWidth="1"/>
    <col min="2820" max="2820" width="26.85546875" style="60" customWidth="1"/>
    <col min="2821" max="2821" width="8.5703125" style="60" customWidth="1"/>
    <col min="2822" max="2822" width="7.5703125" style="60" customWidth="1"/>
    <col min="2823" max="2823" width="9.140625" style="60"/>
    <col min="2824" max="2824" width="10" style="60" customWidth="1"/>
    <col min="2825" max="2826" width="0" style="60" hidden="1" customWidth="1"/>
    <col min="2827" max="2828" width="9.140625" style="60"/>
    <col min="2829" max="2829" width="11.28515625" style="60" bestFit="1" customWidth="1"/>
    <col min="2830" max="3070" width="9.140625" style="60"/>
    <col min="3071" max="3071" width="0" style="60" hidden="1" customWidth="1"/>
    <col min="3072" max="3072" width="8.85546875" style="60" customWidth="1"/>
    <col min="3073" max="3073" width="5.85546875" style="60" customWidth="1"/>
    <col min="3074" max="3075" width="10.7109375" style="60" customWidth="1"/>
    <col min="3076" max="3076" width="26.85546875" style="60" customWidth="1"/>
    <col min="3077" max="3077" width="8.5703125" style="60" customWidth="1"/>
    <col min="3078" max="3078" width="7.5703125" style="60" customWidth="1"/>
    <col min="3079" max="3079" width="9.140625" style="60"/>
    <col min="3080" max="3080" width="10" style="60" customWidth="1"/>
    <col min="3081" max="3082" width="0" style="60" hidden="1" customWidth="1"/>
    <col min="3083" max="3084" width="9.140625" style="60"/>
    <col min="3085" max="3085" width="11.28515625" style="60" bestFit="1" customWidth="1"/>
    <col min="3086" max="3326" width="9.140625" style="60"/>
    <col min="3327" max="3327" width="0" style="60" hidden="1" customWidth="1"/>
    <col min="3328" max="3328" width="8.85546875" style="60" customWidth="1"/>
    <col min="3329" max="3329" width="5.85546875" style="60" customWidth="1"/>
    <col min="3330" max="3331" width="10.7109375" style="60" customWidth="1"/>
    <col min="3332" max="3332" width="26.85546875" style="60" customWidth="1"/>
    <col min="3333" max="3333" width="8.5703125" style="60" customWidth="1"/>
    <col min="3334" max="3334" width="7.5703125" style="60" customWidth="1"/>
    <col min="3335" max="3335" width="9.140625" style="60"/>
    <col min="3336" max="3336" width="10" style="60" customWidth="1"/>
    <col min="3337" max="3338" width="0" style="60" hidden="1" customWidth="1"/>
    <col min="3339" max="3340" width="9.140625" style="60"/>
    <col min="3341" max="3341" width="11.28515625" style="60" bestFit="1" customWidth="1"/>
    <col min="3342" max="3582" width="9.140625" style="60"/>
    <col min="3583" max="3583" width="0" style="60" hidden="1" customWidth="1"/>
    <col min="3584" max="3584" width="8.85546875" style="60" customWidth="1"/>
    <col min="3585" max="3585" width="5.85546875" style="60" customWidth="1"/>
    <col min="3586" max="3587" width="10.7109375" style="60" customWidth="1"/>
    <col min="3588" max="3588" width="26.85546875" style="60" customWidth="1"/>
    <col min="3589" max="3589" width="8.5703125" style="60" customWidth="1"/>
    <col min="3590" max="3590" width="7.5703125" style="60" customWidth="1"/>
    <col min="3591" max="3591" width="9.140625" style="60"/>
    <col min="3592" max="3592" width="10" style="60" customWidth="1"/>
    <col min="3593" max="3594" width="0" style="60" hidden="1" customWidth="1"/>
    <col min="3595" max="3596" width="9.140625" style="60"/>
    <col min="3597" max="3597" width="11.28515625" style="60" bestFit="1" customWidth="1"/>
    <col min="3598" max="3838" width="9.140625" style="60"/>
    <col min="3839" max="3839" width="0" style="60" hidden="1" customWidth="1"/>
    <col min="3840" max="3840" width="8.85546875" style="60" customWidth="1"/>
    <col min="3841" max="3841" width="5.85546875" style="60" customWidth="1"/>
    <col min="3842" max="3843" width="10.7109375" style="60" customWidth="1"/>
    <col min="3844" max="3844" width="26.85546875" style="60" customWidth="1"/>
    <col min="3845" max="3845" width="8.5703125" style="60" customWidth="1"/>
    <col min="3846" max="3846" width="7.5703125" style="60" customWidth="1"/>
    <col min="3847" max="3847" width="9.140625" style="60"/>
    <col min="3848" max="3848" width="10" style="60" customWidth="1"/>
    <col min="3849" max="3850" width="0" style="60" hidden="1" customWidth="1"/>
    <col min="3851" max="3852" width="9.140625" style="60"/>
    <col min="3853" max="3853" width="11.28515625" style="60" bestFit="1" customWidth="1"/>
    <col min="3854" max="4094" width="9.140625" style="60"/>
    <col min="4095" max="4095" width="0" style="60" hidden="1" customWidth="1"/>
    <col min="4096" max="4096" width="8.85546875" style="60" customWidth="1"/>
    <col min="4097" max="4097" width="5.85546875" style="60" customWidth="1"/>
    <col min="4098" max="4099" width="10.7109375" style="60" customWidth="1"/>
    <col min="4100" max="4100" width="26.85546875" style="60" customWidth="1"/>
    <col min="4101" max="4101" width="8.5703125" style="60" customWidth="1"/>
    <col min="4102" max="4102" width="7.5703125" style="60" customWidth="1"/>
    <col min="4103" max="4103" width="9.140625" style="60"/>
    <col min="4104" max="4104" width="10" style="60" customWidth="1"/>
    <col min="4105" max="4106" width="0" style="60" hidden="1" customWidth="1"/>
    <col min="4107" max="4108" width="9.140625" style="60"/>
    <col min="4109" max="4109" width="11.28515625" style="60" bestFit="1" customWidth="1"/>
    <col min="4110" max="4350" width="9.140625" style="60"/>
    <col min="4351" max="4351" width="0" style="60" hidden="1" customWidth="1"/>
    <col min="4352" max="4352" width="8.85546875" style="60" customWidth="1"/>
    <col min="4353" max="4353" width="5.85546875" style="60" customWidth="1"/>
    <col min="4354" max="4355" width="10.7109375" style="60" customWidth="1"/>
    <col min="4356" max="4356" width="26.85546875" style="60" customWidth="1"/>
    <col min="4357" max="4357" width="8.5703125" style="60" customWidth="1"/>
    <col min="4358" max="4358" width="7.5703125" style="60" customWidth="1"/>
    <col min="4359" max="4359" width="9.140625" style="60"/>
    <col min="4360" max="4360" width="10" style="60" customWidth="1"/>
    <col min="4361" max="4362" width="0" style="60" hidden="1" customWidth="1"/>
    <col min="4363" max="4364" width="9.140625" style="60"/>
    <col min="4365" max="4365" width="11.28515625" style="60" bestFit="1" customWidth="1"/>
    <col min="4366" max="4606" width="9.140625" style="60"/>
    <col min="4607" max="4607" width="0" style="60" hidden="1" customWidth="1"/>
    <col min="4608" max="4608" width="8.85546875" style="60" customWidth="1"/>
    <col min="4609" max="4609" width="5.85546875" style="60" customWidth="1"/>
    <col min="4610" max="4611" width="10.7109375" style="60" customWidth="1"/>
    <col min="4612" max="4612" width="26.85546875" style="60" customWidth="1"/>
    <col min="4613" max="4613" width="8.5703125" style="60" customWidth="1"/>
    <col min="4614" max="4614" width="7.5703125" style="60" customWidth="1"/>
    <col min="4615" max="4615" width="9.140625" style="60"/>
    <col min="4616" max="4616" width="10" style="60" customWidth="1"/>
    <col min="4617" max="4618" width="0" style="60" hidden="1" customWidth="1"/>
    <col min="4619" max="4620" width="9.140625" style="60"/>
    <col min="4621" max="4621" width="11.28515625" style="60" bestFit="1" customWidth="1"/>
    <col min="4622" max="4862" width="9.140625" style="60"/>
    <col min="4863" max="4863" width="0" style="60" hidden="1" customWidth="1"/>
    <col min="4864" max="4864" width="8.85546875" style="60" customWidth="1"/>
    <col min="4865" max="4865" width="5.85546875" style="60" customWidth="1"/>
    <col min="4866" max="4867" width="10.7109375" style="60" customWidth="1"/>
    <col min="4868" max="4868" width="26.85546875" style="60" customWidth="1"/>
    <col min="4869" max="4869" width="8.5703125" style="60" customWidth="1"/>
    <col min="4870" max="4870" width="7.5703125" style="60" customWidth="1"/>
    <col min="4871" max="4871" width="9.140625" style="60"/>
    <col min="4872" max="4872" width="10" style="60" customWidth="1"/>
    <col min="4873" max="4874" width="0" style="60" hidden="1" customWidth="1"/>
    <col min="4875" max="4876" width="9.140625" style="60"/>
    <col min="4877" max="4877" width="11.28515625" style="60" bestFit="1" customWidth="1"/>
    <col min="4878" max="5118" width="9.140625" style="60"/>
    <col min="5119" max="5119" width="0" style="60" hidden="1" customWidth="1"/>
    <col min="5120" max="5120" width="8.85546875" style="60" customWidth="1"/>
    <col min="5121" max="5121" width="5.85546875" style="60" customWidth="1"/>
    <col min="5122" max="5123" width="10.7109375" style="60" customWidth="1"/>
    <col min="5124" max="5124" width="26.85546875" style="60" customWidth="1"/>
    <col min="5125" max="5125" width="8.5703125" style="60" customWidth="1"/>
    <col min="5126" max="5126" width="7.5703125" style="60" customWidth="1"/>
    <col min="5127" max="5127" width="9.140625" style="60"/>
    <col min="5128" max="5128" width="10" style="60" customWidth="1"/>
    <col min="5129" max="5130" width="0" style="60" hidden="1" customWidth="1"/>
    <col min="5131" max="5132" width="9.140625" style="60"/>
    <col min="5133" max="5133" width="11.28515625" style="60" bestFit="1" customWidth="1"/>
    <col min="5134" max="5374" width="9.140625" style="60"/>
    <col min="5375" max="5375" width="0" style="60" hidden="1" customWidth="1"/>
    <col min="5376" max="5376" width="8.85546875" style="60" customWidth="1"/>
    <col min="5377" max="5377" width="5.85546875" style="60" customWidth="1"/>
    <col min="5378" max="5379" width="10.7109375" style="60" customWidth="1"/>
    <col min="5380" max="5380" width="26.85546875" style="60" customWidth="1"/>
    <col min="5381" max="5381" width="8.5703125" style="60" customWidth="1"/>
    <col min="5382" max="5382" width="7.5703125" style="60" customWidth="1"/>
    <col min="5383" max="5383" width="9.140625" style="60"/>
    <col min="5384" max="5384" width="10" style="60" customWidth="1"/>
    <col min="5385" max="5386" width="0" style="60" hidden="1" customWidth="1"/>
    <col min="5387" max="5388" width="9.140625" style="60"/>
    <col min="5389" max="5389" width="11.28515625" style="60" bestFit="1" customWidth="1"/>
    <col min="5390" max="5630" width="9.140625" style="60"/>
    <col min="5631" max="5631" width="0" style="60" hidden="1" customWidth="1"/>
    <col min="5632" max="5632" width="8.85546875" style="60" customWidth="1"/>
    <col min="5633" max="5633" width="5.85546875" style="60" customWidth="1"/>
    <col min="5634" max="5635" width="10.7109375" style="60" customWidth="1"/>
    <col min="5636" max="5636" width="26.85546875" style="60" customWidth="1"/>
    <col min="5637" max="5637" width="8.5703125" style="60" customWidth="1"/>
    <col min="5638" max="5638" width="7.5703125" style="60" customWidth="1"/>
    <col min="5639" max="5639" width="9.140625" style="60"/>
    <col min="5640" max="5640" width="10" style="60" customWidth="1"/>
    <col min="5641" max="5642" width="0" style="60" hidden="1" customWidth="1"/>
    <col min="5643" max="5644" width="9.140625" style="60"/>
    <col min="5645" max="5645" width="11.28515625" style="60" bestFit="1" customWidth="1"/>
    <col min="5646" max="5886" width="9.140625" style="60"/>
    <col min="5887" max="5887" width="0" style="60" hidden="1" customWidth="1"/>
    <col min="5888" max="5888" width="8.85546875" style="60" customWidth="1"/>
    <col min="5889" max="5889" width="5.85546875" style="60" customWidth="1"/>
    <col min="5890" max="5891" width="10.7109375" style="60" customWidth="1"/>
    <col min="5892" max="5892" width="26.85546875" style="60" customWidth="1"/>
    <col min="5893" max="5893" width="8.5703125" style="60" customWidth="1"/>
    <col min="5894" max="5894" width="7.5703125" style="60" customWidth="1"/>
    <col min="5895" max="5895" width="9.140625" style="60"/>
    <col min="5896" max="5896" width="10" style="60" customWidth="1"/>
    <col min="5897" max="5898" width="0" style="60" hidden="1" customWidth="1"/>
    <col min="5899" max="5900" width="9.140625" style="60"/>
    <col min="5901" max="5901" width="11.28515625" style="60" bestFit="1" customWidth="1"/>
    <col min="5902" max="6142" width="9.140625" style="60"/>
    <col min="6143" max="6143" width="0" style="60" hidden="1" customWidth="1"/>
    <col min="6144" max="6144" width="8.85546875" style="60" customWidth="1"/>
    <col min="6145" max="6145" width="5.85546875" style="60" customWidth="1"/>
    <col min="6146" max="6147" width="10.7109375" style="60" customWidth="1"/>
    <col min="6148" max="6148" width="26.85546875" style="60" customWidth="1"/>
    <col min="6149" max="6149" width="8.5703125" style="60" customWidth="1"/>
    <col min="6150" max="6150" width="7.5703125" style="60" customWidth="1"/>
    <col min="6151" max="6151" width="9.140625" style="60"/>
    <col min="6152" max="6152" width="10" style="60" customWidth="1"/>
    <col min="6153" max="6154" width="0" style="60" hidden="1" customWidth="1"/>
    <col min="6155" max="6156" width="9.140625" style="60"/>
    <col min="6157" max="6157" width="11.28515625" style="60" bestFit="1" customWidth="1"/>
    <col min="6158" max="6398" width="9.140625" style="60"/>
    <col min="6399" max="6399" width="0" style="60" hidden="1" customWidth="1"/>
    <col min="6400" max="6400" width="8.85546875" style="60" customWidth="1"/>
    <col min="6401" max="6401" width="5.85546875" style="60" customWidth="1"/>
    <col min="6402" max="6403" width="10.7109375" style="60" customWidth="1"/>
    <col min="6404" max="6404" width="26.85546875" style="60" customWidth="1"/>
    <col min="6405" max="6405" width="8.5703125" style="60" customWidth="1"/>
    <col min="6406" max="6406" width="7.5703125" style="60" customWidth="1"/>
    <col min="6407" max="6407" width="9.140625" style="60"/>
    <col min="6408" max="6408" width="10" style="60" customWidth="1"/>
    <col min="6409" max="6410" width="0" style="60" hidden="1" customWidth="1"/>
    <col min="6411" max="6412" width="9.140625" style="60"/>
    <col min="6413" max="6413" width="11.28515625" style="60" bestFit="1" customWidth="1"/>
    <col min="6414" max="6654" width="9.140625" style="60"/>
    <col min="6655" max="6655" width="0" style="60" hidden="1" customWidth="1"/>
    <col min="6656" max="6656" width="8.85546875" style="60" customWidth="1"/>
    <col min="6657" max="6657" width="5.85546875" style="60" customWidth="1"/>
    <col min="6658" max="6659" width="10.7109375" style="60" customWidth="1"/>
    <col min="6660" max="6660" width="26.85546875" style="60" customWidth="1"/>
    <col min="6661" max="6661" width="8.5703125" style="60" customWidth="1"/>
    <col min="6662" max="6662" width="7.5703125" style="60" customWidth="1"/>
    <col min="6663" max="6663" width="9.140625" style="60"/>
    <col min="6664" max="6664" width="10" style="60" customWidth="1"/>
    <col min="6665" max="6666" width="0" style="60" hidden="1" customWidth="1"/>
    <col min="6667" max="6668" width="9.140625" style="60"/>
    <col min="6669" max="6669" width="11.28515625" style="60" bestFit="1" customWidth="1"/>
    <col min="6670" max="6910" width="9.140625" style="60"/>
    <col min="6911" max="6911" width="0" style="60" hidden="1" customWidth="1"/>
    <col min="6912" max="6912" width="8.85546875" style="60" customWidth="1"/>
    <col min="6913" max="6913" width="5.85546875" style="60" customWidth="1"/>
    <col min="6914" max="6915" width="10.7109375" style="60" customWidth="1"/>
    <col min="6916" max="6916" width="26.85546875" style="60" customWidth="1"/>
    <col min="6917" max="6917" width="8.5703125" style="60" customWidth="1"/>
    <col min="6918" max="6918" width="7.5703125" style="60" customWidth="1"/>
    <col min="6919" max="6919" width="9.140625" style="60"/>
    <col min="6920" max="6920" width="10" style="60" customWidth="1"/>
    <col min="6921" max="6922" width="0" style="60" hidden="1" customWidth="1"/>
    <col min="6923" max="6924" width="9.140625" style="60"/>
    <col min="6925" max="6925" width="11.28515625" style="60" bestFit="1" customWidth="1"/>
    <col min="6926" max="7166" width="9.140625" style="60"/>
    <col min="7167" max="7167" width="0" style="60" hidden="1" customWidth="1"/>
    <col min="7168" max="7168" width="8.85546875" style="60" customWidth="1"/>
    <col min="7169" max="7169" width="5.85546875" style="60" customWidth="1"/>
    <col min="7170" max="7171" width="10.7109375" style="60" customWidth="1"/>
    <col min="7172" max="7172" width="26.85546875" style="60" customWidth="1"/>
    <col min="7173" max="7173" width="8.5703125" style="60" customWidth="1"/>
    <col min="7174" max="7174" width="7.5703125" style="60" customWidth="1"/>
    <col min="7175" max="7175" width="9.140625" style="60"/>
    <col min="7176" max="7176" width="10" style="60" customWidth="1"/>
    <col min="7177" max="7178" width="0" style="60" hidden="1" customWidth="1"/>
    <col min="7179" max="7180" width="9.140625" style="60"/>
    <col min="7181" max="7181" width="11.28515625" style="60" bestFit="1" customWidth="1"/>
    <col min="7182" max="7422" width="9.140625" style="60"/>
    <col min="7423" max="7423" width="0" style="60" hidden="1" customWidth="1"/>
    <col min="7424" max="7424" width="8.85546875" style="60" customWidth="1"/>
    <col min="7425" max="7425" width="5.85546875" style="60" customWidth="1"/>
    <col min="7426" max="7427" width="10.7109375" style="60" customWidth="1"/>
    <col min="7428" max="7428" width="26.85546875" style="60" customWidth="1"/>
    <col min="7429" max="7429" width="8.5703125" style="60" customWidth="1"/>
    <col min="7430" max="7430" width="7.5703125" style="60" customWidth="1"/>
    <col min="7431" max="7431" width="9.140625" style="60"/>
    <col min="7432" max="7432" width="10" style="60" customWidth="1"/>
    <col min="7433" max="7434" width="0" style="60" hidden="1" customWidth="1"/>
    <col min="7435" max="7436" width="9.140625" style="60"/>
    <col min="7437" max="7437" width="11.28515625" style="60" bestFit="1" customWidth="1"/>
    <col min="7438" max="7678" width="9.140625" style="60"/>
    <col min="7679" max="7679" width="0" style="60" hidden="1" customWidth="1"/>
    <col min="7680" max="7680" width="8.85546875" style="60" customWidth="1"/>
    <col min="7681" max="7681" width="5.85546875" style="60" customWidth="1"/>
    <col min="7682" max="7683" width="10.7109375" style="60" customWidth="1"/>
    <col min="7684" max="7684" width="26.85546875" style="60" customWidth="1"/>
    <col min="7685" max="7685" width="8.5703125" style="60" customWidth="1"/>
    <col min="7686" max="7686" width="7.5703125" style="60" customWidth="1"/>
    <col min="7687" max="7687" width="9.140625" style="60"/>
    <col min="7688" max="7688" width="10" style="60" customWidth="1"/>
    <col min="7689" max="7690" width="0" style="60" hidden="1" customWidth="1"/>
    <col min="7691" max="7692" width="9.140625" style="60"/>
    <col min="7693" max="7693" width="11.28515625" style="60" bestFit="1" customWidth="1"/>
    <col min="7694" max="7934" width="9.140625" style="60"/>
    <col min="7935" max="7935" width="0" style="60" hidden="1" customWidth="1"/>
    <col min="7936" max="7936" width="8.85546875" style="60" customWidth="1"/>
    <col min="7937" max="7937" width="5.85546875" style="60" customWidth="1"/>
    <col min="7938" max="7939" width="10.7109375" style="60" customWidth="1"/>
    <col min="7940" max="7940" width="26.85546875" style="60" customWidth="1"/>
    <col min="7941" max="7941" width="8.5703125" style="60" customWidth="1"/>
    <col min="7942" max="7942" width="7.5703125" style="60" customWidth="1"/>
    <col min="7943" max="7943" width="9.140625" style="60"/>
    <col min="7944" max="7944" width="10" style="60" customWidth="1"/>
    <col min="7945" max="7946" width="0" style="60" hidden="1" customWidth="1"/>
    <col min="7947" max="7948" width="9.140625" style="60"/>
    <col min="7949" max="7949" width="11.28515625" style="60" bestFit="1" customWidth="1"/>
    <col min="7950" max="8190" width="9.140625" style="60"/>
    <col min="8191" max="8191" width="0" style="60" hidden="1" customWidth="1"/>
    <col min="8192" max="8192" width="8.85546875" style="60" customWidth="1"/>
    <col min="8193" max="8193" width="5.85546875" style="60" customWidth="1"/>
    <col min="8194" max="8195" width="10.7109375" style="60" customWidth="1"/>
    <col min="8196" max="8196" width="26.85546875" style="60" customWidth="1"/>
    <col min="8197" max="8197" width="8.5703125" style="60" customWidth="1"/>
    <col min="8198" max="8198" width="7.5703125" style="60" customWidth="1"/>
    <col min="8199" max="8199" width="9.140625" style="60"/>
    <col min="8200" max="8200" width="10" style="60" customWidth="1"/>
    <col min="8201" max="8202" width="0" style="60" hidden="1" customWidth="1"/>
    <col min="8203" max="8204" width="9.140625" style="60"/>
    <col min="8205" max="8205" width="11.28515625" style="60" bestFit="1" customWidth="1"/>
    <col min="8206" max="8446" width="9.140625" style="60"/>
    <col min="8447" max="8447" width="0" style="60" hidden="1" customWidth="1"/>
    <col min="8448" max="8448" width="8.85546875" style="60" customWidth="1"/>
    <col min="8449" max="8449" width="5.85546875" style="60" customWidth="1"/>
    <col min="8450" max="8451" width="10.7109375" style="60" customWidth="1"/>
    <col min="8452" max="8452" width="26.85546875" style="60" customWidth="1"/>
    <col min="8453" max="8453" width="8.5703125" style="60" customWidth="1"/>
    <col min="8454" max="8454" width="7.5703125" style="60" customWidth="1"/>
    <col min="8455" max="8455" width="9.140625" style="60"/>
    <col min="8456" max="8456" width="10" style="60" customWidth="1"/>
    <col min="8457" max="8458" width="0" style="60" hidden="1" customWidth="1"/>
    <col min="8459" max="8460" width="9.140625" style="60"/>
    <col min="8461" max="8461" width="11.28515625" style="60" bestFit="1" customWidth="1"/>
    <col min="8462" max="8702" width="9.140625" style="60"/>
    <col min="8703" max="8703" width="0" style="60" hidden="1" customWidth="1"/>
    <col min="8704" max="8704" width="8.85546875" style="60" customWidth="1"/>
    <col min="8705" max="8705" width="5.85546875" style="60" customWidth="1"/>
    <col min="8706" max="8707" width="10.7109375" style="60" customWidth="1"/>
    <col min="8708" max="8708" width="26.85546875" style="60" customWidth="1"/>
    <col min="8709" max="8709" width="8.5703125" style="60" customWidth="1"/>
    <col min="8710" max="8710" width="7.5703125" style="60" customWidth="1"/>
    <col min="8711" max="8711" width="9.140625" style="60"/>
    <col min="8712" max="8712" width="10" style="60" customWidth="1"/>
    <col min="8713" max="8714" width="0" style="60" hidden="1" customWidth="1"/>
    <col min="8715" max="8716" width="9.140625" style="60"/>
    <col min="8717" max="8717" width="11.28515625" style="60" bestFit="1" customWidth="1"/>
    <col min="8718" max="8958" width="9.140625" style="60"/>
    <col min="8959" max="8959" width="0" style="60" hidden="1" customWidth="1"/>
    <col min="8960" max="8960" width="8.85546875" style="60" customWidth="1"/>
    <col min="8961" max="8961" width="5.85546875" style="60" customWidth="1"/>
    <col min="8962" max="8963" width="10.7109375" style="60" customWidth="1"/>
    <col min="8964" max="8964" width="26.85546875" style="60" customWidth="1"/>
    <col min="8965" max="8965" width="8.5703125" style="60" customWidth="1"/>
    <col min="8966" max="8966" width="7.5703125" style="60" customWidth="1"/>
    <col min="8967" max="8967" width="9.140625" style="60"/>
    <col min="8968" max="8968" width="10" style="60" customWidth="1"/>
    <col min="8969" max="8970" width="0" style="60" hidden="1" customWidth="1"/>
    <col min="8971" max="8972" width="9.140625" style="60"/>
    <col min="8973" max="8973" width="11.28515625" style="60" bestFit="1" customWidth="1"/>
    <col min="8974" max="9214" width="9.140625" style="60"/>
    <col min="9215" max="9215" width="0" style="60" hidden="1" customWidth="1"/>
    <col min="9216" max="9216" width="8.85546875" style="60" customWidth="1"/>
    <col min="9217" max="9217" width="5.85546875" style="60" customWidth="1"/>
    <col min="9218" max="9219" width="10.7109375" style="60" customWidth="1"/>
    <col min="9220" max="9220" width="26.85546875" style="60" customWidth="1"/>
    <col min="9221" max="9221" width="8.5703125" style="60" customWidth="1"/>
    <col min="9222" max="9222" width="7.5703125" style="60" customWidth="1"/>
    <col min="9223" max="9223" width="9.140625" style="60"/>
    <col min="9224" max="9224" width="10" style="60" customWidth="1"/>
    <col min="9225" max="9226" width="0" style="60" hidden="1" customWidth="1"/>
    <col min="9227" max="9228" width="9.140625" style="60"/>
    <col min="9229" max="9229" width="11.28515625" style="60" bestFit="1" customWidth="1"/>
    <col min="9230" max="9470" width="9.140625" style="60"/>
    <col min="9471" max="9471" width="0" style="60" hidden="1" customWidth="1"/>
    <col min="9472" max="9472" width="8.85546875" style="60" customWidth="1"/>
    <col min="9473" max="9473" width="5.85546875" style="60" customWidth="1"/>
    <col min="9474" max="9475" width="10.7109375" style="60" customWidth="1"/>
    <col min="9476" max="9476" width="26.85546875" style="60" customWidth="1"/>
    <col min="9477" max="9477" width="8.5703125" style="60" customWidth="1"/>
    <col min="9478" max="9478" width="7.5703125" style="60" customWidth="1"/>
    <col min="9479" max="9479" width="9.140625" style="60"/>
    <col min="9480" max="9480" width="10" style="60" customWidth="1"/>
    <col min="9481" max="9482" width="0" style="60" hidden="1" customWidth="1"/>
    <col min="9483" max="9484" width="9.140625" style="60"/>
    <col min="9485" max="9485" width="11.28515625" style="60" bestFit="1" customWidth="1"/>
    <col min="9486" max="9726" width="9.140625" style="60"/>
    <col min="9727" max="9727" width="0" style="60" hidden="1" customWidth="1"/>
    <col min="9728" max="9728" width="8.85546875" style="60" customWidth="1"/>
    <col min="9729" max="9729" width="5.85546875" style="60" customWidth="1"/>
    <col min="9730" max="9731" width="10.7109375" style="60" customWidth="1"/>
    <col min="9732" max="9732" width="26.85546875" style="60" customWidth="1"/>
    <col min="9733" max="9733" width="8.5703125" style="60" customWidth="1"/>
    <col min="9734" max="9734" width="7.5703125" style="60" customWidth="1"/>
    <col min="9735" max="9735" width="9.140625" style="60"/>
    <col min="9736" max="9736" width="10" style="60" customWidth="1"/>
    <col min="9737" max="9738" width="0" style="60" hidden="1" customWidth="1"/>
    <col min="9739" max="9740" width="9.140625" style="60"/>
    <col min="9741" max="9741" width="11.28515625" style="60" bestFit="1" customWidth="1"/>
    <col min="9742" max="9982" width="9.140625" style="60"/>
    <col min="9983" max="9983" width="0" style="60" hidden="1" customWidth="1"/>
    <col min="9984" max="9984" width="8.85546875" style="60" customWidth="1"/>
    <col min="9985" max="9985" width="5.85546875" style="60" customWidth="1"/>
    <col min="9986" max="9987" width="10.7109375" style="60" customWidth="1"/>
    <col min="9988" max="9988" width="26.85546875" style="60" customWidth="1"/>
    <col min="9989" max="9989" width="8.5703125" style="60" customWidth="1"/>
    <col min="9990" max="9990" width="7.5703125" style="60" customWidth="1"/>
    <col min="9991" max="9991" width="9.140625" style="60"/>
    <col min="9992" max="9992" width="10" style="60" customWidth="1"/>
    <col min="9993" max="9994" width="0" style="60" hidden="1" customWidth="1"/>
    <col min="9995" max="9996" width="9.140625" style="60"/>
    <col min="9997" max="9997" width="11.28515625" style="60" bestFit="1" customWidth="1"/>
    <col min="9998" max="10238" width="9.140625" style="60"/>
    <col min="10239" max="10239" width="0" style="60" hidden="1" customWidth="1"/>
    <col min="10240" max="10240" width="8.85546875" style="60" customWidth="1"/>
    <col min="10241" max="10241" width="5.85546875" style="60" customWidth="1"/>
    <col min="10242" max="10243" width="10.7109375" style="60" customWidth="1"/>
    <col min="10244" max="10244" width="26.85546875" style="60" customWidth="1"/>
    <col min="10245" max="10245" width="8.5703125" style="60" customWidth="1"/>
    <col min="10246" max="10246" width="7.5703125" style="60" customWidth="1"/>
    <col min="10247" max="10247" width="9.140625" style="60"/>
    <col min="10248" max="10248" width="10" style="60" customWidth="1"/>
    <col min="10249" max="10250" width="0" style="60" hidden="1" customWidth="1"/>
    <col min="10251" max="10252" width="9.140625" style="60"/>
    <col min="10253" max="10253" width="11.28515625" style="60" bestFit="1" customWidth="1"/>
    <col min="10254" max="10494" width="9.140625" style="60"/>
    <col min="10495" max="10495" width="0" style="60" hidden="1" customWidth="1"/>
    <col min="10496" max="10496" width="8.85546875" style="60" customWidth="1"/>
    <col min="10497" max="10497" width="5.85546875" style="60" customWidth="1"/>
    <col min="10498" max="10499" width="10.7109375" style="60" customWidth="1"/>
    <col min="10500" max="10500" width="26.85546875" style="60" customWidth="1"/>
    <col min="10501" max="10501" width="8.5703125" style="60" customWidth="1"/>
    <col min="10502" max="10502" width="7.5703125" style="60" customWidth="1"/>
    <col min="10503" max="10503" width="9.140625" style="60"/>
    <col min="10504" max="10504" width="10" style="60" customWidth="1"/>
    <col min="10505" max="10506" width="0" style="60" hidden="1" customWidth="1"/>
    <col min="10507" max="10508" width="9.140625" style="60"/>
    <col min="10509" max="10509" width="11.28515625" style="60" bestFit="1" customWidth="1"/>
    <col min="10510" max="10750" width="9.140625" style="60"/>
    <col min="10751" max="10751" width="0" style="60" hidden="1" customWidth="1"/>
    <col min="10752" max="10752" width="8.85546875" style="60" customWidth="1"/>
    <col min="10753" max="10753" width="5.85546875" style="60" customWidth="1"/>
    <col min="10754" max="10755" width="10.7109375" style="60" customWidth="1"/>
    <col min="10756" max="10756" width="26.85546875" style="60" customWidth="1"/>
    <col min="10757" max="10757" width="8.5703125" style="60" customWidth="1"/>
    <col min="10758" max="10758" width="7.5703125" style="60" customWidth="1"/>
    <col min="10759" max="10759" width="9.140625" style="60"/>
    <col min="10760" max="10760" width="10" style="60" customWidth="1"/>
    <col min="10761" max="10762" width="0" style="60" hidden="1" customWidth="1"/>
    <col min="10763" max="10764" width="9.140625" style="60"/>
    <col min="10765" max="10765" width="11.28515625" style="60" bestFit="1" customWidth="1"/>
    <col min="10766" max="11006" width="9.140625" style="60"/>
    <col min="11007" max="11007" width="0" style="60" hidden="1" customWidth="1"/>
    <col min="11008" max="11008" width="8.85546875" style="60" customWidth="1"/>
    <col min="11009" max="11009" width="5.85546875" style="60" customWidth="1"/>
    <col min="11010" max="11011" width="10.7109375" style="60" customWidth="1"/>
    <col min="11012" max="11012" width="26.85546875" style="60" customWidth="1"/>
    <col min="11013" max="11013" width="8.5703125" style="60" customWidth="1"/>
    <col min="11014" max="11014" width="7.5703125" style="60" customWidth="1"/>
    <col min="11015" max="11015" width="9.140625" style="60"/>
    <col min="11016" max="11016" width="10" style="60" customWidth="1"/>
    <col min="11017" max="11018" width="0" style="60" hidden="1" customWidth="1"/>
    <col min="11019" max="11020" width="9.140625" style="60"/>
    <col min="11021" max="11021" width="11.28515625" style="60" bestFit="1" customWidth="1"/>
    <col min="11022" max="11262" width="9.140625" style="60"/>
    <col min="11263" max="11263" width="0" style="60" hidden="1" customWidth="1"/>
    <col min="11264" max="11264" width="8.85546875" style="60" customWidth="1"/>
    <col min="11265" max="11265" width="5.85546875" style="60" customWidth="1"/>
    <col min="11266" max="11267" width="10.7109375" style="60" customWidth="1"/>
    <col min="11268" max="11268" width="26.85546875" style="60" customWidth="1"/>
    <col min="11269" max="11269" width="8.5703125" style="60" customWidth="1"/>
    <col min="11270" max="11270" width="7.5703125" style="60" customWidth="1"/>
    <col min="11271" max="11271" width="9.140625" style="60"/>
    <col min="11272" max="11272" width="10" style="60" customWidth="1"/>
    <col min="11273" max="11274" width="0" style="60" hidden="1" customWidth="1"/>
    <col min="11275" max="11276" width="9.140625" style="60"/>
    <col min="11277" max="11277" width="11.28515625" style="60" bestFit="1" customWidth="1"/>
    <col min="11278" max="11518" width="9.140625" style="60"/>
    <col min="11519" max="11519" width="0" style="60" hidden="1" customWidth="1"/>
    <col min="11520" max="11520" width="8.85546875" style="60" customWidth="1"/>
    <col min="11521" max="11521" width="5.85546875" style="60" customWidth="1"/>
    <col min="11522" max="11523" width="10.7109375" style="60" customWidth="1"/>
    <col min="11524" max="11524" width="26.85546875" style="60" customWidth="1"/>
    <col min="11525" max="11525" width="8.5703125" style="60" customWidth="1"/>
    <col min="11526" max="11526" width="7.5703125" style="60" customWidth="1"/>
    <col min="11527" max="11527" width="9.140625" style="60"/>
    <col min="11528" max="11528" width="10" style="60" customWidth="1"/>
    <col min="11529" max="11530" width="0" style="60" hidden="1" customWidth="1"/>
    <col min="11531" max="11532" width="9.140625" style="60"/>
    <col min="11533" max="11533" width="11.28515625" style="60" bestFit="1" customWidth="1"/>
    <col min="11534" max="11774" width="9.140625" style="60"/>
    <col min="11775" max="11775" width="0" style="60" hidden="1" customWidth="1"/>
    <col min="11776" max="11776" width="8.85546875" style="60" customWidth="1"/>
    <col min="11777" max="11777" width="5.85546875" style="60" customWidth="1"/>
    <col min="11778" max="11779" width="10.7109375" style="60" customWidth="1"/>
    <col min="11780" max="11780" width="26.85546875" style="60" customWidth="1"/>
    <col min="11781" max="11781" width="8.5703125" style="60" customWidth="1"/>
    <col min="11782" max="11782" width="7.5703125" style="60" customWidth="1"/>
    <col min="11783" max="11783" width="9.140625" style="60"/>
    <col min="11784" max="11784" width="10" style="60" customWidth="1"/>
    <col min="11785" max="11786" width="0" style="60" hidden="1" customWidth="1"/>
    <col min="11787" max="11788" width="9.140625" style="60"/>
    <col min="11789" max="11789" width="11.28515625" style="60" bestFit="1" customWidth="1"/>
    <col min="11790" max="12030" width="9.140625" style="60"/>
    <col min="12031" max="12031" width="0" style="60" hidden="1" customWidth="1"/>
    <col min="12032" max="12032" width="8.85546875" style="60" customWidth="1"/>
    <col min="12033" max="12033" width="5.85546875" style="60" customWidth="1"/>
    <col min="12034" max="12035" width="10.7109375" style="60" customWidth="1"/>
    <col min="12036" max="12036" width="26.85546875" style="60" customWidth="1"/>
    <col min="12037" max="12037" width="8.5703125" style="60" customWidth="1"/>
    <col min="12038" max="12038" width="7.5703125" style="60" customWidth="1"/>
    <col min="12039" max="12039" width="9.140625" style="60"/>
    <col min="12040" max="12040" width="10" style="60" customWidth="1"/>
    <col min="12041" max="12042" width="0" style="60" hidden="1" customWidth="1"/>
    <col min="12043" max="12044" width="9.140625" style="60"/>
    <col min="12045" max="12045" width="11.28515625" style="60" bestFit="1" customWidth="1"/>
    <col min="12046" max="12286" width="9.140625" style="60"/>
    <col min="12287" max="12287" width="0" style="60" hidden="1" customWidth="1"/>
    <col min="12288" max="12288" width="8.85546875" style="60" customWidth="1"/>
    <col min="12289" max="12289" width="5.85546875" style="60" customWidth="1"/>
    <col min="12290" max="12291" width="10.7109375" style="60" customWidth="1"/>
    <col min="12292" max="12292" width="26.85546875" style="60" customWidth="1"/>
    <col min="12293" max="12293" width="8.5703125" style="60" customWidth="1"/>
    <col min="12294" max="12294" width="7.5703125" style="60" customWidth="1"/>
    <col min="12295" max="12295" width="9.140625" style="60"/>
    <col min="12296" max="12296" width="10" style="60" customWidth="1"/>
    <col min="12297" max="12298" width="0" style="60" hidden="1" customWidth="1"/>
    <col min="12299" max="12300" width="9.140625" style="60"/>
    <col min="12301" max="12301" width="11.28515625" style="60" bestFit="1" customWidth="1"/>
    <col min="12302" max="12542" width="9.140625" style="60"/>
    <col min="12543" max="12543" width="0" style="60" hidden="1" customWidth="1"/>
    <col min="12544" max="12544" width="8.85546875" style="60" customWidth="1"/>
    <col min="12545" max="12545" width="5.85546875" style="60" customWidth="1"/>
    <col min="12546" max="12547" width="10.7109375" style="60" customWidth="1"/>
    <col min="12548" max="12548" width="26.85546875" style="60" customWidth="1"/>
    <col min="12549" max="12549" width="8.5703125" style="60" customWidth="1"/>
    <col min="12550" max="12550" width="7.5703125" style="60" customWidth="1"/>
    <col min="12551" max="12551" width="9.140625" style="60"/>
    <col min="12552" max="12552" width="10" style="60" customWidth="1"/>
    <col min="12553" max="12554" width="0" style="60" hidden="1" customWidth="1"/>
    <col min="12555" max="12556" width="9.140625" style="60"/>
    <col min="12557" max="12557" width="11.28515625" style="60" bestFit="1" customWidth="1"/>
    <col min="12558" max="12798" width="9.140625" style="60"/>
    <col min="12799" max="12799" width="0" style="60" hidden="1" customWidth="1"/>
    <col min="12800" max="12800" width="8.85546875" style="60" customWidth="1"/>
    <col min="12801" max="12801" width="5.85546875" style="60" customWidth="1"/>
    <col min="12802" max="12803" width="10.7109375" style="60" customWidth="1"/>
    <col min="12804" max="12804" width="26.85546875" style="60" customWidth="1"/>
    <col min="12805" max="12805" width="8.5703125" style="60" customWidth="1"/>
    <col min="12806" max="12806" width="7.5703125" style="60" customWidth="1"/>
    <col min="12807" max="12807" width="9.140625" style="60"/>
    <col min="12808" max="12808" width="10" style="60" customWidth="1"/>
    <col min="12809" max="12810" width="0" style="60" hidden="1" customWidth="1"/>
    <col min="12811" max="12812" width="9.140625" style="60"/>
    <col min="12813" max="12813" width="11.28515625" style="60" bestFit="1" customWidth="1"/>
    <col min="12814" max="13054" width="9.140625" style="60"/>
    <col min="13055" max="13055" width="0" style="60" hidden="1" customWidth="1"/>
    <col min="13056" max="13056" width="8.85546875" style="60" customWidth="1"/>
    <col min="13057" max="13057" width="5.85546875" style="60" customWidth="1"/>
    <col min="13058" max="13059" width="10.7109375" style="60" customWidth="1"/>
    <col min="13060" max="13060" width="26.85546875" style="60" customWidth="1"/>
    <col min="13061" max="13061" width="8.5703125" style="60" customWidth="1"/>
    <col min="13062" max="13062" width="7.5703125" style="60" customWidth="1"/>
    <col min="13063" max="13063" width="9.140625" style="60"/>
    <col min="13064" max="13064" width="10" style="60" customWidth="1"/>
    <col min="13065" max="13066" width="0" style="60" hidden="1" customWidth="1"/>
    <col min="13067" max="13068" width="9.140625" style="60"/>
    <col min="13069" max="13069" width="11.28515625" style="60" bestFit="1" customWidth="1"/>
    <col min="13070" max="13310" width="9.140625" style="60"/>
    <col min="13311" max="13311" width="0" style="60" hidden="1" customWidth="1"/>
    <col min="13312" max="13312" width="8.85546875" style="60" customWidth="1"/>
    <col min="13313" max="13313" width="5.85546875" style="60" customWidth="1"/>
    <col min="13314" max="13315" width="10.7109375" style="60" customWidth="1"/>
    <col min="13316" max="13316" width="26.85546875" style="60" customWidth="1"/>
    <col min="13317" max="13317" width="8.5703125" style="60" customWidth="1"/>
    <col min="13318" max="13318" width="7.5703125" style="60" customWidth="1"/>
    <col min="13319" max="13319" width="9.140625" style="60"/>
    <col min="13320" max="13320" width="10" style="60" customWidth="1"/>
    <col min="13321" max="13322" width="0" style="60" hidden="1" customWidth="1"/>
    <col min="13323" max="13324" width="9.140625" style="60"/>
    <col min="13325" max="13325" width="11.28515625" style="60" bestFit="1" customWidth="1"/>
    <col min="13326" max="13566" width="9.140625" style="60"/>
    <col min="13567" max="13567" width="0" style="60" hidden="1" customWidth="1"/>
    <col min="13568" max="13568" width="8.85546875" style="60" customWidth="1"/>
    <col min="13569" max="13569" width="5.85546875" style="60" customWidth="1"/>
    <col min="13570" max="13571" width="10.7109375" style="60" customWidth="1"/>
    <col min="13572" max="13572" width="26.85546875" style="60" customWidth="1"/>
    <col min="13573" max="13573" width="8.5703125" style="60" customWidth="1"/>
    <col min="13574" max="13574" width="7.5703125" style="60" customWidth="1"/>
    <col min="13575" max="13575" width="9.140625" style="60"/>
    <col min="13576" max="13576" width="10" style="60" customWidth="1"/>
    <col min="13577" max="13578" width="0" style="60" hidden="1" customWidth="1"/>
    <col min="13579" max="13580" width="9.140625" style="60"/>
    <col min="13581" max="13581" width="11.28515625" style="60" bestFit="1" customWidth="1"/>
    <col min="13582" max="13822" width="9.140625" style="60"/>
    <col min="13823" max="13823" width="0" style="60" hidden="1" customWidth="1"/>
    <col min="13824" max="13824" width="8.85546875" style="60" customWidth="1"/>
    <col min="13825" max="13825" width="5.85546875" style="60" customWidth="1"/>
    <col min="13826" max="13827" width="10.7109375" style="60" customWidth="1"/>
    <col min="13828" max="13828" width="26.85546875" style="60" customWidth="1"/>
    <col min="13829" max="13829" width="8.5703125" style="60" customWidth="1"/>
    <col min="13830" max="13830" width="7.5703125" style="60" customWidth="1"/>
    <col min="13831" max="13831" width="9.140625" style="60"/>
    <col min="13832" max="13832" width="10" style="60" customWidth="1"/>
    <col min="13833" max="13834" width="0" style="60" hidden="1" customWidth="1"/>
    <col min="13835" max="13836" width="9.140625" style="60"/>
    <col min="13837" max="13837" width="11.28515625" style="60" bestFit="1" customWidth="1"/>
    <col min="13838" max="14078" width="9.140625" style="60"/>
    <col min="14079" max="14079" width="0" style="60" hidden="1" customWidth="1"/>
    <col min="14080" max="14080" width="8.85546875" style="60" customWidth="1"/>
    <col min="14081" max="14081" width="5.85546875" style="60" customWidth="1"/>
    <col min="14082" max="14083" width="10.7109375" style="60" customWidth="1"/>
    <col min="14084" max="14084" width="26.85546875" style="60" customWidth="1"/>
    <col min="14085" max="14085" width="8.5703125" style="60" customWidth="1"/>
    <col min="14086" max="14086" width="7.5703125" style="60" customWidth="1"/>
    <col min="14087" max="14087" width="9.140625" style="60"/>
    <col min="14088" max="14088" width="10" style="60" customWidth="1"/>
    <col min="14089" max="14090" width="0" style="60" hidden="1" customWidth="1"/>
    <col min="14091" max="14092" width="9.140625" style="60"/>
    <col min="14093" max="14093" width="11.28515625" style="60" bestFit="1" customWidth="1"/>
    <col min="14094" max="14334" width="9.140625" style="60"/>
    <col min="14335" max="14335" width="0" style="60" hidden="1" customWidth="1"/>
    <col min="14336" max="14336" width="8.85546875" style="60" customWidth="1"/>
    <col min="14337" max="14337" width="5.85546875" style="60" customWidth="1"/>
    <col min="14338" max="14339" width="10.7109375" style="60" customWidth="1"/>
    <col min="14340" max="14340" width="26.85546875" style="60" customWidth="1"/>
    <col min="14341" max="14341" width="8.5703125" style="60" customWidth="1"/>
    <col min="14342" max="14342" width="7.5703125" style="60" customWidth="1"/>
    <col min="14343" max="14343" width="9.140625" style="60"/>
    <col min="14344" max="14344" width="10" style="60" customWidth="1"/>
    <col min="14345" max="14346" width="0" style="60" hidden="1" customWidth="1"/>
    <col min="14347" max="14348" width="9.140625" style="60"/>
    <col min="14349" max="14349" width="11.28515625" style="60" bestFit="1" customWidth="1"/>
    <col min="14350" max="14590" width="9.140625" style="60"/>
    <col min="14591" max="14591" width="0" style="60" hidden="1" customWidth="1"/>
    <col min="14592" max="14592" width="8.85546875" style="60" customWidth="1"/>
    <col min="14593" max="14593" width="5.85546875" style="60" customWidth="1"/>
    <col min="14594" max="14595" width="10.7109375" style="60" customWidth="1"/>
    <col min="14596" max="14596" width="26.85546875" style="60" customWidth="1"/>
    <col min="14597" max="14597" width="8.5703125" style="60" customWidth="1"/>
    <col min="14598" max="14598" width="7.5703125" style="60" customWidth="1"/>
    <col min="14599" max="14599" width="9.140625" style="60"/>
    <col min="14600" max="14600" width="10" style="60" customWidth="1"/>
    <col min="14601" max="14602" width="0" style="60" hidden="1" customWidth="1"/>
    <col min="14603" max="14604" width="9.140625" style="60"/>
    <col min="14605" max="14605" width="11.28515625" style="60" bestFit="1" customWidth="1"/>
    <col min="14606" max="14846" width="9.140625" style="60"/>
    <col min="14847" max="14847" width="0" style="60" hidden="1" customWidth="1"/>
    <col min="14848" max="14848" width="8.85546875" style="60" customWidth="1"/>
    <col min="14849" max="14849" width="5.85546875" style="60" customWidth="1"/>
    <col min="14850" max="14851" width="10.7109375" style="60" customWidth="1"/>
    <col min="14852" max="14852" width="26.85546875" style="60" customWidth="1"/>
    <col min="14853" max="14853" width="8.5703125" style="60" customWidth="1"/>
    <col min="14854" max="14854" width="7.5703125" style="60" customWidth="1"/>
    <col min="14855" max="14855" width="9.140625" style="60"/>
    <col min="14856" max="14856" width="10" style="60" customWidth="1"/>
    <col min="14857" max="14858" width="0" style="60" hidden="1" customWidth="1"/>
    <col min="14859" max="14860" width="9.140625" style="60"/>
    <col min="14861" max="14861" width="11.28515625" style="60" bestFit="1" customWidth="1"/>
    <col min="14862" max="15102" width="9.140625" style="60"/>
    <col min="15103" max="15103" width="0" style="60" hidden="1" customWidth="1"/>
    <col min="15104" max="15104" width="8.85546875" style="60" customWidth="1"/>
    <col min="15105" max="15105" width="5.85546875" style="60" customWidth="1"/>
    <col min="15106" max="15107" width="10.7109375" style="60" customWidth="1"/>
    <col min="15108" max="15108" width="26.85546875" style="60" customWidth="1"/>
    <col min="15109" max="15109" width="8.5703125" style="60" customWidth="1"/>
    <col min="15110" max="15110" width="7.5703125" style="60" customWidth="1"/>
    <col min="15111" max="15111" width="9.140625" style="60"/>
    <col min="15112" max="15112" width="10" style="60" customWidth="1"/>
    <col min="15113" max="15114" width="0" style="60" hidden="1" customWidth="1"/>
    <col min="15115" max="15116" width="9.140625" style="60"/>
    <col min="15117" max="15117" width="11.28515625" style="60" bestFit="1" customWidth="1"/>
    <col min="15118" max="15358" width="9.140625" style="60"/>
    <col min="15359" max="15359" width="0" style="60" hidden="1" customWidth="1"/>
    <col min="15360" max="15360" width="8.85546875" style="60" customWidth="1"/>
    <col min="15361" max="15361" width="5.85546875" style="60" customWidth="1"/>
    <col min="15362" max="15363" width="10.7109375" style="60" customWidth="1"/>
    <col min="15364" max="15364" width="26.85546875" style="60" customWidth="1"/>
    <col min="15365" max="15365" width="8.5703125" style="60" customWidth="1"/>
    <col min="15366" max="15366" width="7.5703125" style="60" customWidth="1"/>
    <col min="15367" max="15367" width="9.140625" style="60"/>
    <col min="15368" max="15368" width="10" style="60" customWidth="1"/>
    <col min="15369" max="15370" width="0" style="60" hidden="1" customWidth="1"/>
    <col min="15371" max="15372" width="9.140625" style="60"/>
    <col min="15373" max="15373" width="11.28515625" style="60" bestFit="1" customWidth="1"/>
    <col min="15374" max="15614" width="9.140625" style="60"/>
    <col min="15615" max="15615" width="0" style="60" hidden="1" customWidth="1"/>
    <col min="15616" max="15616" width="8.85546875" style="60" customWidth="1"/>
    <col min="15617" max="15617" width="5.85546875" style="60" customWidth="1"/>
    <col min="15618" max="15619" width="10.7109375" style="60" customWidth="1"/>
    <col min="15620" max="15620" width="26.85546875" style="60" customWidth="1"/>
    <col min="15621" max="15621" width="8.5703125" style="60" customWidth="1"/>
    <col min="15622" max="15622" width="7.5703125" style="60" customWidth="1"/>
    <col min="15623" max="15623" width="9.140625" style="60"/>
    <col min="15624" max="15624" width="10" style="60" customWidth="1"/>
    <col min="15625" max="15626" width="0" style="60" hidden="1" customWidth="1"/>
    <col min="15627" max="15628" width="9.140625" style="60"/>
    <col min="15629" max="15629" width="11.28515625" style="60" bestFit="1" customWidth="1"/>
    <col min="15630" max="15870" width="9.140625" style="60"/>
    <col min="15871" max="15871" width="0" style="60" hidden="1" customWidth="1"/>
    <col min="15872" max="15872" width="8.85546875" style="60" customWidth="1"/>
    <col min="15873" max="15873" width="5.85546875" style="60" customWidth="1"/>
    <col min="15874" max="15875" width="10.7109375" style="60" customWidth="1"/>
    <col min="15876" max="15876" width="26.85546875" style="60" customWidth="1"/>
    <col min="15877" max="15877" width="8.5703125" style="60" customWidth="1"/>
    <col min="15878" max="15878" width="7.5703125" style="60" customWidth="1"/>
    <col min="15879" max="15879" width="9.140625" style="60"/>
    <col min="15880" max="15880" width="10" style="60" customWidth="1"/>
    <col min="15881" max="15882" width="0" style="60" hidden="1" customWidth="1"/>
    <col min="15883" max="15884" width="9.140625" style="60"/>
    <col min="15885" max="15885" width="11.28515625" style="60" bestFit="1" customWidth="1"/>
    <col min="15886" max="16126" width="9.140625" style="60"/>
    <col min="16127" max="16127" width="0" style="60" hidden="1" customWidth="1"/>
    <col min="16128" max="16128" width="8.85546875" style="60" customWidth="1"/>
    <col min="16129" max="16129" width="5.85546875" style="60" customWidth="1"/>
    <col min="16130" max="16131" width="10.7109375" style="60" customWidth="1"/>
    <col min="16132" max="16132" width="26.85546875" style="60" customWidth="1"/>
    <col min="16133" max="16133" width="8.5703125" style="60" customWidth="1"/>
    <col min="16134" max="16134" width="7.5703125" style="60" customWidth="1"/>
    <col min="16135" max="16135" width="9.140625" style="60"/>
    <col min="16136" max="16136" width="10" style="60" customWidth="1"/>
    <col min="16137" max="16138" width="0" style="60" hidden="1" customWidth="1"/>
    <col min="16139" max="16140" width="9.140625" style="60"/>
    <col min="16141" max="16141" width="11.28515625" style="60" bestFit="1" customWidth="1"/>
    <col min="16142" max="16384" width="9.140625" style="60"/>
  </cols>
  <sheetData>
    <row r="1" spans="1:17" x14ac:dyDescent="0.2">
      <c r="A1" s="58"/>
      <c r="B1" s="58"/>
      <c r="C1" s="59"/>
      <c r="D1" s="59"/>
      <c r="E1" s="59"/>
      <c r="F1" s="59"/>
      <c r="G1" s="48"/>
      <c r="H1" s="48"/>
      <c r="I1" s="48"/>
      <c r="J1" s="48"/>
      <c r="K1" s="58"/>
    </row>
    <row r="2" spans="1:17" x14ac:dyDescent="0.2">
      <c r="A2" s="58"/>
      <c r="B2" s="58"/>
      <c r="C2" s="138" t="s">
        <v>80</v>
      </c>
      <c r="D2" s="138"/>
      <c r="E2" s="138"/>
      <c r="F2" s="138"/>
      <c r="G2" s="138"/>
      <c r="H2" s="138"/>
      <c r="I2" s="138"/>
      <c r="J2" s="138"/>
      <c r="K2" s="58"/>
    </row>
    <row r="3" spans="1:17" x14ac:dyDescent="0.2">
      <c r="A3" s="58"/>
      <c r="B3" s="58"/>
      <c r="K3" s="58"/>
      <c r="O3" s="61" t="s">
        <v>81</v>
      </c>
    </row>
    <row r="4" spans="1:17" ht="21" x14ac:dyDescent="0.2">
      <c r="A4" s="58"/>
      <c r="B4" s="58"/>
      <c r="C4" s="49" t="s">
        <v>82</v>
      </c>
      <c r="D4" s="137" t="s">
        <v>20</v>
      </c>
      <c r="E4" s="137"/>
      <c r="F4" s="137"/>
      <c r="G4" s="139" t="s">
        <v>83</v>
      </c>
      <c r="H4" s="140"/>
      <c r="I4" s="141"/>
      <c r="J4" s="129" t="s">
        <v>84</v>
      </c>
      <c r="K4" s="130"/>
      <c r="L4" s="130"/>
      <c r="M4" s="129" t="s">
        <v>85</v>
      </c>
      <c r="N4" s="130"/>
      <c r="O4" s="130"/>
      <c r="P4" s="62"/>
      <c r="Q4" s="62"/>
    </row>
    <row r="5" spans="1:17" ht="21" x14ac:dyDescent="0.2">
      <c r="A5" s="58"/>
      <c r="B5" s="58"/>
      <c r="C5" s="49"/>
      <c r="D5" s="137"/>
      <c r="E5" s="137"/>
      <c r="F5" s="137"/>
      <c r="G5" s="50" t="s">
        <v>13</v>
      </c>
      <c r="H5" s="50" t="s">
        <v>86</v>
      </c>
      <c r="I5" s="50" t="s">
        <v>87</v>
      </c>
      <c r="J5" s="51" t="s">
        <v>13</v>
      </c>
      <c r="K5" s="51" t="s">
        <v>86</v>
      </c>
      <c r="L5" s="51" t="s">
        <v>18</v>
      </c>
      <c r="M5" s="52" t="s">
        <v>13</v>
      </c>
      <c r="N5" s="52" t="s">
        <v>86</v>
      </c>
      <c r="O5" s="53" t="s">
        <v>87</v>
      </c>
    </row>
    <row r="6" spans="1:17" x14ac:dyDescent="0.2">
      <c r="C6" s="54" t="s">
        <v>88</v>
      </c>
      <c r="D6" s="131">
        <v>2</v>
      </c>
      <c r="E6" s="132"/>
      <c r="F6" s="133"/>
      <c r="G6" s="55">
        <v>3</v>
      </c>
      <c r="H6" s="55">
        <v>4</v>
      </c>
      <c r="I6" s="55">
        <v>5</v>
      </c>
      <c r="J6" s="55">
        <v>6</v>
      </c>
      <c r="K6" s="55" t="s">
        <v>89</v>
      </c>
      <c r="L6" s="55" t="s">
        <v>90</v>
      </c>
      <c r="M6" s="56">
        <v>9</v>
      </c>
      <c r="N6" s="56">
        <v>10</v>
      </c>
      <c r="O6" s="56">
        <v>11</v>
      </c>
    </row>
    <row r="7" spans="1:17" x14ac:dyDescent="0.2">
      <c r="C7" s="63"/>
      <c r="D7" s="134" t="s">
        <v>48</v>
      </c>
      <c r="E7" s="134"/>
      <c r="F7" s="134"/>
      <c r="G7" s="64"/>
      <c r="H7" s="64"/>
      <c r="I7" s="64"/>
      <c r="J7" s="64"/>
      <c r="K7" s="64"/>
      <c r="L7" s="64"/>
      <c r="M7" s="65"/>
      <c r="N7" s="65"/>
      <c r="O7" s="65"/>
    </row>
    <row r="8" spans="1:17" x14ac:dyDescent="0.2">
      <c r="C8" s="135" t="s">
        <v>91</v>
      </c>
      <c r="D8" s="136"/>
      <c r="E8" s="136"/>
      <c r="F8" s="136"/>
      <c r="G8" s="136"/>
      <c r="H8" s="136"/>
      <c r="I8" s="136"/>
      <c r="J8" s="136"/>
      <c r="K8" s="136"/>
      <c r="L8" s="136"/>
      <c r="M8" s="136"/>
      <c r="N8" s="136"/>
      <c r="O8" s="136"/>
    </row>
    <row r="9" spans="1:17" x14ac:dyDescent="0.2">
      <c r="C9" s="135" t="s">
        <v>92</v>
      </c>
      <c r="D9" s="136"/>
      <c r="E9" s="136"/>
      <c r="F9" s="136"/>
      <c r="G9" s="136"/>
      <c r="H9" s="136"/>
      <c r="I9" s="136"/>
      <c r="J9" s="136"/>
      <c r="K9" s="136"/>
      <c r="L9" s="136"/>
      <c r="M9" s="136"/>
      <c r="N9" s="136"/>
      <c r="O9" s="136"/>
    </row>
    <row r="10" spans="1:17" x14ac:dyDescent="0.2">
      <c r="C10" s="135" t="s">
        <v>93</v>
      </c>
      <c r="D10" s="136"/>
      <c r="E10" s="136"/>
      <c r="F10" s="136"/>
      <c r="G10" s="136"/>
      <c r="H10" s="136"/>
      <c r="I10" s="136"/>
      <c r="J10" s="136"/>
      <c r="K10" s="136"/>
      <c r="L10" s="136"/>
      <c r="M10" s="136"/>
      <c r="N10" s="136"/>
      <c r="O10" s="136"/>
    </row>
    <row r="11" spans="1:17" ht="15.75" x14ac:dyDescent="0.2">
      <c r="C11" s="91">
        <v>1</v>
      </c>
      <c r="D11" s="145" t="s">
        <v>21</v>
      </c>
      <c r="E11" s="146"/>
      <c r="F11" s="147"/>
      <c r="G11" s="92"/>
      <c r="H11" s="92"/>
      <c r="I11" s="92"/>
      <c r="J11" s="92"/>
      <c r="K11" s="92"/>
      <c r="L11" s="92"/>
      <c r="M11" s="92"/>
      <c r="N11" s="92"/>
      <c r="O11" s="92"/>
    </row>
    <row r="12" spans="1:17" ht="15" x14ac:dyDescent="0.2">
      <c r="C12" s="21" t="s">
        <v>22</v>
      </c>
      <c r="D12" s="142" t="s">
        <v>23</v>
      </c>
      <c r="E12" s="143"/>
      <c r="F12" s="144"/>
      <c r="G12" s="92"/>
      <c r="H12" s="92"/>
      <c r="I12" s="92"/>
      <c r="J12" s="92">
        <f>'5.3 Показники'!F9</f>
        <v>2</v>
      </c>
      <c r="K12" s="92">
        <f>'5.3 Показники'!G9</f>
        <v>0</v>
      </c>
      <c r="L12" s="92">
        <f>'5.3 Показники'!H9</f>
        <v>2</v>
      </c>
      <c r="M12" s="92"/>
      <c r="N12" s="92"/>
      <c r="O12" s="92"/>
    </row>
    <row r="13" spans="1:17" ht="15.75" x14ac:dyDescent="0.2">
      <c r="C13" s="91">
        <v>2</v>
      </c>
      <c r="D13" s="145" t="s">
        <v>24</v>
      </c>
      <c r="E13" s="146"/>
      <c r="F13" s="147"/>
      <c r="G13" s="92"/>
      <c r="H13" s="92"/>
      <c r="I13" s="92"/>
      <c r="J13" s="92"/>
      <c r="K13" s="92"/>
      <c r="L13" s="92"/>
      <c r="M13" s="92"/>
      <c r="N13" s="92"/>
      <c r="O13" s="92"/>
    </row>
    <row r="14" spans="1:17" ht="15" x14ac:dyDescent="0.2">
      <c r="C14" s="25" t="s">
        <v>25</v>
      </c>
      <c r="D14" s="142" t="s">
        <v>26</v>
      </c>
      <c r="E14" s="143"/>
      <c r="F14" s="144"/>
      <c r="G14" s="92"/>
      <c r="H14" s="92"/>
      <c r="I14" s="92"/>
      <c r="J14" s="92">
        <f>'5.3 Показники'!F12</f>
        <v>1177</v>
      </c>
      <c r="K14" s="92">
        <f>'5.3 Показники'!G12</f>
        <v>0</v>
      </c>
      <c r="L14" s="92">
        <f>'5.3 Показники'!H12</f>
        <v>1177</v>
      </c>
      <c r="M14" s="92"/>
      <c r="N14" s="92"/>
      <c r="O14" s="92"/>
    </row>
    <row r="15" spans="1:17" ht="15" x14ac:dyDescent="0.2">
      <c r="C15" s="25" t="s">
        <v>27</v>
      </c>
      <c r="D15" s="142" t="s">
        <v>28</v>
      </c>
      <c r="E15" s="143"/>
      <c r="F15" s="144"/>
      <c r="G15" s="92"/>
      <c r="H15" s="92"/>
      <c r="I15" s="92"/>
      <c r="J15" s="92">
        <f>'5.3 Показники'!F13</f>
        <v>1566</v>
      </c>
      <c r="K15" s="92">
        <f>'5.3 Показники'!G13</f>
        <v>0</v>
      </c>
      <c r="L15" s="92">
        <f>'5.3 Показники'!H13</f>
        <v>1566</v>
      </c>
      <c r="M15" s="92"/>
      <c r="N15" s="92"/>
      <c r="O15" s="92"/>
    </row>
    <row r="16" spans="1:17" ht="15.75" x14ac:dyDescent="0.2">
      <c r="C16" s="91">
        <v>3</v>
      </c>
      <c r="D16" s="145" t="s">
        <v>30</v>
      </c>
      <c r="E16" s="146"/>
      <c r="F16" s="147"/>
      <c r="G16" s="92"/>
      <c r="H16" s="92"/>
      <c r="I16" s="92"/>
      <c r="J16" s="92"/>
      <c r="K16" s="92"/>
      <c r="L16" s="92"/>
      <c r="M16" s="92"/>
      <c r="N16" s="92"/>
      <c r="O16" s="92"/>
    </row>
    <row r="17" spans="1:15" ht="25.5" customHeight="1" x14ac:dyDescent="0.2">
      <c r="C17" s="25" t="s">
        <v>31</v>
      </c>
      <c r="D17" s="142" t="s">
        <v>32</v>
      </c>
      <c r="E17" s="143"/>
      <c r="F17" s="144"/>
      <c r="G17" s="92"/>
      <c r="H17" s="92"/>
      <c r="I17" s="92"/>
      <c r="J17" s="93">
        <f>'5.3 Показники'!F16</f>
        <v>588.5</v>
      </c>
      <c r="K17" s="93" t="str">
        <f>'5.3 Показники'!G16</f>
        <v>-</v>
      </c>
      <c r="L17" s="93">
        <f>'5.3 Показники'!H16</f>
        <v>588.5</v>
      </c>
      <c r="M17" s="92"/>
      <c r="N17" s="92"/>
      <c r="O17" s="92"/>
    </row>
    <row r="18" spans="1:15" ht="15" x14ac:dyDescent="0.2">
      <c r="C18" s="25" t="s">
        <v>33</v>
      </c>
      <c r="D18" s="142" t="s">
        <v>73</v>
      </c>
      <c r="E18" s="143"/>
      <c r="F18" s="144"/>
      <c r="G18" s="92"/>
      <c r="H18" s="92"/>
      <c r="I18" s="92"/>
      <c r="J18" s="93">
        <f>'5.3 Показники'!F17</f>
        <v>221.24717000000001</v>
      </c>
      <c r="K18" s="93">
        <f>'5.3 Показники'!G17</f>
        <v>110.24</v>
      </c>
      <c r="L18" s="93">
        <f>'5.3 Показники'!H17</f>
        <v>331.48716999999999</v>
      </c>
      <c r="M18" s="92"/>
      <c r="N18" s="92"/>
      <c r="O18" s="92"/>
    </row>
    <row r="19" spans="1:15" ht="15.75" x14ac:dyDescent="0.2">
      <c r="C19" s="91">
        <v>4</v>
      </c>
      <c r="D19" s="145" t="s">
        <v>34</v>
      </c>
      <c r="E19" s="146"/>
      <c r="F19" s="147"/>
      <c r="G19" s="92"/>
      <c r="H19" s="92"/>
      <c r="I19" s="92"/>
      <c r="J19" s="92"/>
      <c r="K19" s="92"/>
      <c r="L19" s="92"/>
      <c r="M19" s="92"/>
      <c r="N19" s="92"/>
      <c r="O19" s="92"/>
    </row>
    <row r="20" spans="1:15" ht="41.25" customHeight="1" x14ac:dyDescent="0.2">
      <c r="C20" s="91">
        <v>4.0999999999999996</v>
      </c>
      <c r="D20" s="142" t="s">
        <v>35</v>
      </c>
      <c r="E20" s="143"/>
      <c r="F20" s="144"/>
      <c r="G20" s="92"/>
      <c r="H20" s="92"/>
      <c r="I20" s="92"/>
      <c r="J20" s="93">
        <f>'5.3 Показники'!F20</f>
        <v>100</v>
      </c>
      <c r="K20" s="93">
        <f>'5.3 Показники'!G20</f>
        <v>0</v>
      </c>
      <c r="L20" s="93">
        <f>'5.3 Показники'!H20</f>
        <v>100</v>
      </c>
      <c r="M20" s="92"/>
      <c r="N20" s="92"/>
      <c r="O20" s="92"/>
    </row>
    <row r="21" spans="1:15" x14ac:dyDescent="0.2">
      <c r="D21" s="70" t="s">
        <v>95</v>
      </c>
    </row>
    <row r="22" spans="1:15" x14ac:dyDescent="0.2">
      <c r="D22" s="60" t="s">
        <v>98</v>
      </c>
    </row>
    <row r="23" spans="1:15" x14ac:dyDescent="0.2">
      <c r="D23" s="71"/>
    </row>
    <row r="24" spans="1:15" x14ac:dyDescent="0.2">
      <c r="D24" s="71"/>
    </row>
    <row r="25" spans="1:15" ht="13.5" x14ac:dyDescent="0.25">
      <c r="D25" s="72"/>
      <c r="E25" s="73"/>
      <c r="F25" s="73"/>
      <c r="G25" s="73"/>
      <c r="H25" s="73"/>
      <c r="I25" s="73"/>
      <c r="J25" s="73"/>
      <c r="K25" s="73"/>
      <c r="L25" s="73"/>
      <c r="M25" s="73"/>
      <c r="N25" s="73"/>
    </row>
    <row r="26" spans="1:15" s="74" customFormat="1" ht="13.5" x14ac:dyDescent="0.25">
      <c r="D26" s="124"/>
      <c r="E26" s="124"/>
      <c r="F26" s="124"/>
      <c r="G26" s="124"/>
      <c r="H26" s="124"/>
      <c r="I26" s="124"/>
      <c r="J26" s="124"/>
      <c r="K26" s="124"/>
      <c r="L26" s="124"/>
      <c r="M26" s="124"/>
      <c r="N26" s="124"/>
      <c r="O26" s="124"/>
    </row>
    <row r="27" spans="1:15" ht="13.5" x14ac:dyDescent="0.25">
      <c r="D27" s="124"/>
      <c r="E27" s="124"/>
      <c r="F27" s="124"/>
      <c r="G27" s="124"/>
      <c r="H27" s="124"/>
      <c r="I27" s="124"/>
      <c r="J27" s="124"/>
      <c r="K27" s="124"/>
      <c r="L27" s="124"/>
      <c r="M27" s="124"/>
      <c r="N27" s="124"/>
      <c r="O27" s="124"/>
    </row>
    <row r="28" spans="1:15" ht="13.5" x14ac:dyDescent="0.25">
      <c r="A28" s="58"/>
      <c r="B28" s="58"/>
      <c r="C28" s="58"/>
      <c r="D28" s="124"/>
      <c r="E28" s="124"/>
      <c r="F28" s="124"/>
      <c r="G28" s="124"/>
      <c r="H28" s="124"/>
      <c r="I28" s="124"/>
      <c r="J28" s="124"/>
      <c r="K28" s="124"/>
      <c r="L28" s="124"/>
      <c r="M28" s="124"/>
      <c r="N28" s="124"/>
      <c r="O28" s="124"/>
    </row>
    <row r="29" spans="1:15" x14ac:dyDescent="0.2">
      <c r="A29" s="58"/>
      <c r="B29" s="58"/>
      <c r="C29" s="58"/>
      <c r="D29" s="126"/>
      <c r="E29" s="126"/>
      <c r="F29" s="126"/>
      <c r="G29" s="127"/>
      <c r="H29" s="127"/>
      <c r="I29" s="127"/>
      <c r="J29" s="58"/>
      <c r="K29" s="58"/>
    </row>
    <row r="30" spans="1:15" x14ac:dyDescent="0.2">
      <c r="A30" s="58"/>
      <c r="B30" s="58"/>
      <c r="C30" s="58"/>
      <c r="D30" s="58"/>
      <c r="E30" s="58"/>
      <c r="F30" s="58"/>
      <c r="G30" s="125"/>
      <c r="H30" s="125"/>
      <c r="I30" s="125"/>
      <c r="J30" s="58"/>
      <c r="K30" s="58"/>
    </row>
    <row r="31" spans="1:15" ht="15" x14ac:dyDescent="0.2">
      <c r="A31" s="58"/>
      <c r="B31" s="58"/>
      <c r="C31" s="58"/>
      <c r="D31" s="128"/>
      <c r="E31" s="128"/>
      <c r="F31" s="128"/>
      <c r="G31" s="58"/>
      <c r="H31" s="58"/>
      <c r="I31" s="58"/>
      <c r="J31" s="58"/>
      <c r="K31" s="58"/>
    </row>
    <row r="32" spans="1:15" x14ac:dyDescent="0.2">
      <c r="A32" s="58"/>
      <c r="B32" s="58"/>
      <c r="C32" s="58"/>
      <c r="D32" s="126"/>
      <c r="E32" s="126"/>
      <c r="F32" s="126"/>
      <c r="G32" s="127"/>
      <c r="H32" s="127"/>
      <c r="I32" s="127"/>
      <c r="J32" s="58"/>
      <c r="K32" s="58"/>
    </row>
    <row r="33" spans="1:11" x14ac:dyDescent="0.2">
      <c r="A33" s="58"/>
      <c r="B33" s="58"/>
      <c r="C33" s="58"/>
      <c r="D33" s="58"/>
      <c r="E33" s="58"/>
      <c r="F33" s="58"/>
      <c r="G33" s="125"/>
      <c r="H33" s="125"/>
      <c r="I33" s="125"/>
      <c r="J33" s="58"/>
      <c r="K33" s="58"/>
    </row>
    <row r="34" spans="1:11" x14ac:dyDescent="0.2">
      <c r="D34" s="75"/>
      <c r="E34" s="75"/>
      <c r="F34" s="75"/>
      <c r="G34" s="75"/>
      <c r="H34" s="75"/>
      <c r="I34" s="75"/>
    </row>
    <row r="35" spans="1:11" x14ac:dyDescent="0.2">
      <c r="D35" s="75"/>
      <c r="E35" s="75"/>
      <c r="F35" s="75"/>
      <c r="G35" s="75"/>
      <c r="H35" s="75"/>
      <c r="I35" s="75"/>
    </row>
    <row r="36" spans="1:11" x14ac:dyDescent="0.2">
      <c r="D36" s="75"/>
      <c r="E36" s="75"/>
      <c r="F36" s="75"/>
      <c r="G36" s="75"/>
      <c r="H36" s="75"/>
      <c r="I36" s="75"/>
    </row>
  </sheetData>
  <mergeCells count="31">
    <mergeCell ref="D18:F18"/>
    <mergeCell ref="D19:F19"/>
    <mergeCell ref="D20:F20"/>
    <mergeCell ref="D13:F13"/>
    <mergeCell ref="D14:F14"/>
    <mergeCell ref="D15:F15"/>
    <mergeCell ref="D16:F16"/>
    <mergeCell ref="D17:F17"/>
    <mergeCell ref="C2:J2"/>
    <mergeCell ref="D4:F4"/>
    <mergeCell ref="G4:I4"/>
    <mergeCell ref="J4:L4"/>
    <mergeCell ref="D12:F12"/>
    <mergeCell ref="D11:F11"/>
    <mergeCell ref="C10:O10"/>
    <mergeCell ref="M4:O4"/>
    <mergeCell ref="D6:F6"/>
    <mergeCell ref="D7:F7"/>
    <mergeCell ref="C8:O8"/>
    <mergeCell ref="C9:O9"/>
    <mergeCell ref="D5:F5"/>
    <mergeCell ref="D28:O28"/>
    <mergeCell ref="D26:O26"/>
    <mergeCell ref="D27:O27"/>
    <mergeCell ref="G33:I33"/>
    <mergeCell ref="D29:F29"/>
    <mergeCell ref="G29:I29"/>
    <mergeCell ref="G30:I30"/>
    <mergeCell ref="D31:F31"/>
    <mergeCell ref="D32:F32"/>
    <mergeCell ref="G32:I32"/>
  </mergeCells>
  <pageMargins left="0.27559055118110237" right="0.27559055118110237" top="0.27559055118110237" bottom="0.27559055118110237" header="0.51181102362204722" footer="0.51181102362204722"/>
  <pageSetup paperSize="9" scale="97" fitToHeight="2" pageOrder="overThenDown"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topLeftCell="B22" zoomScale="96" zoomScaleNormal="96" zoomScaleSheetLayoutView="100" workbookViewId="0">
      <selection activeCell="B42" sqref="A41:M42"/>
    </sheetView>
  </sheetViews>
  <sheetFormatPr defaultRowHeight="12.75" x14ac:dyDescent="0.2"/>
  <cols>
    <col min="1" max="1" width="8.85546875" style="60" hidden="1" customWidth="1"/>
    <col min="2" max="2" width="5.85546875" style="60" customWidth="1"/>
    <col min="3" max="4" width="10.7109375" style="60" customWidth="1"/>
    <col min="5" max="5" width="18.85546875" style="60" customWidth="1"/>
    <col min="6" max="6" width="22.85546875" style="60" customWidth="1"/>
    <col min="7" max="7" width="26.85546875" style="60" customWidth="1"/>
    <col min="8" max="8" width="25" style="60" customWidth="1"/>
    <col min="9" max="9" width="21.7109375" style="60" customWidth="1"/>
    <col min="10" max="10" width="20.85546875" style="60" customWidth="1"/>
    <col min="11" max="11" width="20.5703125" style="60" customWidth="1"/>
    <col min="12" max="256" width="9.140625" style="60"/>
    <col min="257" max="257" width="0" style="60" hidden="1" customWidth="1"/>
    <col min="258" max="258" width="5.85546875" style="60" customWidth="1"/>
    <col min="259" max="260" width="10.7109375" style="60" customWidth="1"/>
    <col min="261" max="261" width="18.85546875" style="60" customWidth="1"/>
    <col min="262" max="262" width="22.85546875" style="60" customWidth="1"/>
    <col min="263" max="263" width="26.85546875" style="60" customWidth="1"/>
    <col min="264" max="264" width="25" style="60" customWidth="1"/>
    <col min="265" max="265" width="21.7109375" style="60" customWidth="1"/>
    <col min="266" max="266" width="20.85546875" style="60" customWidth="1"/>
    <col min="267" max="267" width="20.5703125" style="60" customWidth="1"/>
    <col min="268" max="512" width="9.140625" style="60"/>
    <col min="513" max="513" width="0" style="60" hidden="1" customWidth="1"/>
    <col min="514" max="514" width="5.85546875" style="60" customWidth="1"/>
    <col min="515" max="516" width="10.7109375" style="60" customWidth="1"/>
    <col min="517" max="517" width="18.85546875" style="60" customWidth="1"/>
    <col min="518" max="518" width="22.85546875" style="60" customWidth="1"/>
    <col min="519" max="519" width="26.85546875" style="60" customWidth="1"/>
    <col min="520" max="520" width="25" style="60" customWidth="1"/>
    <col min="521" max="521" width="21.7109375" style="60" customWidth="1"/>
    <col min="522" max="522" width="20.85546875" style="60" customWidth="1"/>
    <col min="523" max="523" width="20.5703125" style="60" customWidth="1"/>
    <col min="524" max="768" width="9.140625" style="60"/>
    <col min="769" max="769" width="0" style="60" hidden="1" customWidth="1"/>
    <col min="770" max="770" width="5.85546875" style="60" customWidth="1"/>
    <col min="771" max="772" width="10.7109375" style="60" customWidth="1"/>
    <col min="773" max="773" width="18.85546875" style="60" customWidth="1"/>
    <col min="774" max="774" width="22.85546875" style="60" customWidth="1"/>
    <col min="775" max="775" width="26.85546875" style="60" customWidth="1"/>
    <col min="776" max="776" width="25" style="60" customWidth="1"/>
    <col min="777" max="777" width="21.7109375" style="60" customWidth="1"/>
    <col min="778" max="778" width="20.85546875" style="60" customWidth="1"/>
    <col min="779" max="779" width="20.5703125" style="60" customWidth="1"/>
    <col min="780" max="1024" width="9.140625" style="60"/>
    <col min="1025" max="1025" width="0" style="60" hidden="1" customWidth="1"/>
    <col min="1026" max="1026" width="5.85546875" style="60" customWidth="1"/>
    <col min="1027" max="1028" width="10.7109375" style="60" customWidth="1"/>
    <col min="1029" max="1029" width="18.85546875" style="60" customWidth="1"/>
    <col min="1030" max="1030" width="22.85546875" style="60" customWidth="1"/>
    <col min="1031" max="1031" width="26.85546875" style="60" customWidth="1"/>
    <col min="1032" max="1032" width="25" style="60" customWidth="1"/>
    <col min="1033" max="1033" width="21.7109375" style="60" customWidth="1"/>
    <col min="1034" max="1034" width="20.85546875" style="60" customWidth="1"/>
    <col min="1035" max="1035" width="20.5703125" style="60" customWidth="1"/>
    <col min="1036" max="1280" width="9.140625" style="60"/>
    <col min="1281" max="1281" width="0" style="60" hidden="1" customWidth="1"/>
    <col min="1282" max="1282" width="5.85546875" style="60" customWidth="1"/>
    <col min="1283" max="1284" width="10.7109375" style="60" customWidth="1"/>
    <col min="1285" max="1285" width="18.85546875" style="60" customWidth="1"/>
    <col min="1286" max="1286" width="22.85546875" style="60" customWidth="1"/>
    <col min="1287" max="1287" width="26.85546875" style="60" customWidth="1"/>
    <col min="1288" max="1288" width="25" style="60" customWidth="1"/>
    <col min="1289" max="1289" width="21.7109375" style="60" customWidth="1"/>
    <col min="1290" max="1290" width="20.85546875" style="60" customWidth="1"/>
    <col min="1291" max="1291" width="20.5703125" style="60" customWidth="1"/>
    <col min="1292" max="1536" width="9.140625" style="60"/>
    <col min="1537" max="1537" width="0" style="60" hidden="1" customWidth="1"/>
    <col min="1538" max="1538" width="5.85546875" style="60" customWidth="1"/>
    <col min="1539" max="1540" width="10.7109375" style="60" customWidth="1"/>
    <col min="1541" max="1541" width="18.85546875" style="60" customWidth="1"/>
    <col min="1542" max="1542" width="22.85546875" style="60" customWidth="1"/>
    <col min="1543" max="1543" width="26.85546875" style="60" customWidth="1"/>
    <col min="1544" max="1544" width="25" style="60" customWidth="1"/>
    <col min="1545" max="1545" width="21.7109375" style="60" customWidth="1"/>
    <col min="1546" max="1546" width="20.85546875" style="60" customWidth="1"/>
    <col min="1547" max="1547" width="20.5703125" style="60" customWidth="1"/>
    <col min="1548" max="1792" width="9.140625" style="60"/>
    <col min="1793" max="1793" width="0" style="60" hidden="1" customWidth="1"/>
    <col min="1794" max="1794" width="5.85546875" style="60" customWidth="1"/>
    <col min="1795" max="1796" width="10.7109375" style="60" customWidth="1"/>
    <col min="1797" max="1797" width="18.85546875" style="60" customWidth="1"/>
    <col min="1798" max="1798" width="22.85546875" style="60" customWidth="1"/>
    <col min="1799" max="1799" width="26.85546875" style="60" customWidth="1"/>
    <col min="1800" max="1800" width="25" style="60" customWidth="1"/>
    <col min="1801" max="1801" width="21.7109375" style="60" customWidth="1"/>
    <col min="1802" max="1802" width="20.85546875" style="60" customWidth="1"/>
    <col min="1803" max="1803" width="20.5703125" style="60" customWidth="1"/>
    <col min="1804" max="2048" width="9.140625" style="60"/>
    <col min="2049" max="2049" width="0" style="60" hidden="1" customWidth="1"/>
    <col min="2050" max="2050" width="5.85546875" style="60" customWidth="1"/>
    <col min="2051" max="2052" width="10.7109375" style="60" customWidth="1"/>
    <col min="2053" max="2053" width="18.85546875" style="60" customWidth="1"/>
    <col min="2054" max="2054" width="22.85546875" style="60" customWidth="1"/>
    <col min="2055" max="2055" width="26.85546875" style="60" customWidth="1"/>
    <col min="2056" max="2056" width="25" style="60" customWidth="1"/>
    <col min="2057" max="2057" width="21.7109375" style="60" customWidth="1"/>
    <col min="2058" max="2058" width="20.85546875" style="60" customWidth="1"/>
    <col min="2059" max="2059" width="20.5703125" style="60" customWidth="1"/>
    <col min="2060" max="2304" width="9.140625" style="60"/>
    <col min="2305" max="2305" width="0" style="60" hidden="1" customWidth="1"/>
    <col min="2306" max="2306" width="5.85546875" style="60" customWidth="1"/>
    <col min="2307" max="2308" width="10.7109375" style="60" customWidth="1"/>
    <col min="2309" max="2309" width="18.85546875" style="60" customWidth="1"/>
    <col min="2310" max="2310" width="22.85546875" style="60" customWidth="1"/>
    <col min="2311" max="2311" width="26.85546875" style="60" customWidth="1"/>
    <col min="2312" max="2312" width="25" style="60" customWidth="1"/>
    <col min="2313" max="2313" width="21.7109375" style="60" customWidth="1"/>
    <col min="2314" max="2314" width="20.85546875" style="60" customWidth="1"/>
    <col min="2315" max="2315" width="20.5703125" style="60" customWidth="1"/>
    <col min="2316" max="2560" width="9.140625" style="60"/>
    <col min="2561" max="2561" width="0" style="60" hidden="1" customWidth="1"/>
    <col min="2562" max="2562" width="5.85546875" style="60" customWidth="1"/>
    <col min="2563" max="2564" width="10.7109375" style="60" customWidth="1"/>
    <col min="2565" max="2565" width="18.85546875" style="60" customWidth="1"/>
    <col min="2566" max="2566" width="22.85546875" style="60" customWidth="1"/>
    <col min="2567" max="2567" width="26.85546875" style="60" customWidth="1"/>
    <col min="2568" max="2568" width="25" style="60" customWidth="1"/>
    <col min="2569" max="2569" width="21.7109375" style="60" customWidth="1"/>
    <col min="2570" max="2570" width="20.85546875" style="60" customWidth="1"/>
    <col min="2571" max="2571" width="20.5703125" style="60" customWidth="1"/>
    <col min="2572" max="2816" width="9.140625" style="60"/>
    <col min="2817" max="2817" width="0" style="60" hidden="1" customWidth="1"/>
    <col min="2818" max="2818" width="5.85546875" style="60" customWidth="1"/>
    <col min="2819" max="2820" width="10.7109375" style="60" customWidth="1"/>
    <col min="2821" max="2821" width="18.85546875" style="60" customWidth="1"/>
    <col min="2822" max="2822" width="22.85546875" style="60" customWidth="1"/>
    <col min="2823" max="2823" width="26.85546875" style="60" customWidth="1"/>
    <col min="2824" max="2824" width="25" style="60" customWidth="1"/>
    <col min="2825" max="2825" width="21.7109375" style="60" customWidth="1"/>
    <col min="2826" max="2826" width="20.85546875" style="60" customWidth="1"/>
    <col min="2827" max="2827" width="20.5703125" style="60" customWidth="1"/>
    <col min="2828" max="3072" width="9.140625" style="60"/>
    <col min="3073" max="3073" width="0" style="60" hidden="1" customWidth="1"/>
    <col min="3074" max="3074" width="5.85546875" style="60" customWidth="1"/>
    <col min="3075" max="3076" width="10.7109375" style="60" customWidth="1"/>
    <col min="3077" max="3077" width="18.85546875" style="60" customWidth="1"/>
    <col min="3078" max="3078" width="22.85546875" style="60" customWidth="1"/>
    <col min="3079" max="3079" width="26.85546875" style="60" customWidth="1"/>
    <col min="3080" max="3080" width="25" style="60" customWidth="1"/>
    <col min="3081" max="3081" width="21.7109375" style="60" customWidth="1"/>
    <col min="3082" max="3082" width="20.85546875" style="60" customWidth="1"/>
    <col min="3083" max="3083" width="20.5703125" style="60" customWidth="1"/>
    <col min="3084" max="3328" width="9.140625" style="60"/>
    <col min="3329" max="3329" width="0" style="60" hidden="1" customWidth="1"/>
    <col min="3330" max="3330" width="5.85546875" style="60" customWidth="1"/>
    <col min="3331" max="3332" width="10.7109375" style="60" customWidth="1"/>
    <col min="3333" max="3333" width="18.85546875" style="60" customWidth="1"/>
    <col min="3334" max="3334" width="22.85546875" style="60" customWidth="1"/>
    <col min="3335" max="3335" width="26.85546875" style="60" customWidth="1"/>
    <col min="3336" max="3336" width="25" style="60" customWidth="1"/>
    <col min="3337" max="3337" width="21.7109375" style="60" customWidth="1"/>
    <col min="3338" max="3338" width="20.85546875" style="60" customWidth="1"/>
    <col min="3339" max="3339" width="20.5703125" style="60" customWidth="1"/>
    <col min="3340" max="3584" width="9.140625" style="60"/>
    <col min="3585" max="3585" width="0" style="60" hidden="1" customWidth="1"/>
    <col min="3586" max="3586" width="5.85546875" style="60" customWidth="1"/>
    <col min="3587" max="3588" width="10.7109375" style="60" customWidth="1"/>
    <col min="3589" max="3589" width="18.85546875" style="60" customWidth="1"/>
    <col min="3590" max="3590" width="22.85546875" style="60" customWidth="1"/>
    <col min="3591" max="3591" width="26.85546875" style="60" customWidth="1"/>
    <col min="3592" max="3592" width="25" style="60" customWidth="1"/>
    <col min="3593" max="3593" width="21.7109375" style="60" customWidth="1"/>
    <col min="3594" max="3594" width="20.85546875" style="60" customWidth="1"/>
    <col min="3595" max="3595" width="20.5703125" style="60" customWidth="1"/>
    <col min="3596" max="3840" width="9.140625" style="60"/>
    <col min="3841" max="3841" width="0" style="60" hidden="1" customWidth="1"/>
    <col min="3842" max="3842" width="5.85546875" style="60" customWidth="1"/>
    <col min="3843" max="3844" width="10.7109375" style="60" customWidth="1"/>
    <col min="3845" max="3845" width="18.85546875" style="60" customWidth="1"/>
    <col min="3846" max="3846" width="22.85546875" style="60" customWidth="1"/>
    <col min="3847" max="3847" width="26.85546875" style="60" customWidth="1"/>
    <col min="3848" max="3848" width="25" style="60" customWidth="1"/>
    <col min="3849" max="3849" width="21.7109375" style="60" customWidth="1"/>
    <col min="3850" max="3850" width="20.85546875" style="60" customWidth="1"/>
    <col min="3851" max="3851" width="20.5703125" style="60" customWidth="1"/>
    <col min="3852" max="4096" width="9.140625" style="60"/>
    <col min="4097" max="4097" width="0" style="60" hidden="1" customWidth="1"/>
    <col min="4098" max="4098" width="5.85546875" style="60" customWidth="1"/>
    <col min="4099" max="4100" width="10.7109375" style="60" customWidth="1"/>
    <col min="4101" max="4101" width="18.85546875" style="60" customWidth="1"/>
    <col min="4102" max="4102" width="22.85546875" style="60" customWidth="1"/>
    <col min="4103" max="4103" width="26.85546875" style="60" customWidth="1"/>
    <col min="4104" max="4104" width="25" style="60" customWidth="1"/>
    <col min="4105" max="4105" width="21.7109375" style="60" customWidth="1"/>
    <col min="4106" max="4106" width="20.85546875" style="60" customWidth="1"/>
    <col min="4107" max="4107" width="20.5703125" style="60" customWidth="1"/>
    <col min="4108" max="4352" width="9.140625" style="60"/>
    <col min="4353" max="4353" width="0" style="60" hidden="1" customWidth="1"/>
    <col min="4354" max="4354" width="5.85546875" style="60" customWidth="1"/>
    <col min="4355" max="4356" width="10.7109375" style="60" customWidth="1"/>
    <col min="4357" max="4357" width="18.85546875" style="60" customWidth="1"/>
    <col min="4358" max="4358" width="22.85546875" style="60" customWidth="1"/>
    <col min="4359" max="4359" width="26.85546875" style="60" customWidth="1"/>
    <col min="4360" max="4360" width="25" style="60" customWidth="1"/>
    <col min="4361" max="4361" width="21.7109375" style="60" customWidth="1"/>
    <col min="4362" max="4362" width="20.85546875" style="60" customWidth="1"/>
    <col min="4363" max="4363" width="20.5703125" style="60" customWidth="1"/>
    <col min="4364" max="4608" width="9.140625" style="60"/>
    <col min="4609" max="4609" width="0" style="60" hidden="1" customWidth="1"/>
    <col min="4610" max="4610" width="5.85546875" style="60" customWidth="1"/>
    <col min="4611" max="4612" width="10.7109375" style="60" customWidth="1"/>
    <col min="4613" max="4613" width="18.85546875" style="60" customWidth="1"/>
    <col min="4614" max="4614" width="22.85546875" style="60" customWidth="1"/>
    <col min="4615" max="4615" width="26.85546875" style="60" customWidth="1"/>
    <col min="4616" max="4616" width="25" style="60" customWidth="1"/>
    <col min="4617" max="4617" width="21.7109375" style="60" customWidth="1"/>
    <col min="4618" max="4618" width="20.85546875" style="60" customWidth="1"/>
    <col min="4619" max="4619" width="20.5703125" style="60" customWidth="1"/>
    <col min="4620" max="4864" width="9.140625" style="60"/>
    <col min="4865" max="4865" width="0" style="60" hidden="1" customWidth="1"/>
    <col min="4866" max="4866" width="5.85546875" style="60" customWidth="1"/>
    <col min="4867" max="4868" width="10.7109375" style="60" customWidth="1"/>
    <col min="4869" max="4869" width="18.85546875" style="60" customWidth="1"/>
    <col min="4870" max="4870" width="22.85546875" style="60" customWidth="1"/>
    <col min="4871" max="4871" width="26.85546875" style="60" customWidth="1"/>
    <col min="4872" max="4872" width="25" style="60" customWidth="1"/>
    <col min="4873" max="4873" width="21.7109375" style="60" customWidth="1"/>
    <col min="4874" max="4874" width="20.85546875" style="60" customWidth="1"/>
    <col min="4875" max="4875" width="20.5703125" style="60" customWidth="1"/>
    <col min="4876" max="5120" width="9.140625" style="60"/>
    <col min="5121" max="5121" width="0" style="60" hidden="1" customWidth="1"/>
    <col min="5122" max="5122" width="5.85546875" style="60" customWidth="1"/>
    <col min="5123" max="5124" width="10.7109375" style="60" customWidth="1"/>
    <col min="5125" max="5125" width="18.85546875" style="60" customWidth="1"/>
    <col min="5126" max="5126" width="22.85546875" style="60" customWidth="1"/>
    <col min="5127" max="5127" width="26.85546875" style="60" customWidth="1"/>
    <col min="5128" max="5128" width="25" style="60" customWidth="1"/>
    <col min="5129" max="5129" width="21.7109375" style="60" customWidth="1"/>
    <col min="5130" max="5130" width="20.85546875" style="60" customWidth="1"/>
    <col min="5131" max="5131" width="20.5703125" style="60" customWidth="1"/>
    <col min="5132" max="5376" width="9.140625" style="60"/>
    <col min="5377" max="5377" width="0" style="60" hidden="1" customWidth="1"/>
    <col min="5378" max="5378" width="5.85546875" style="60" customWidth="1"/>
    <col min="5379" max="5380" width="10.7109375" style="60" customWidth="1"/>
    <col min="5381" max="5381" width="18.85546875" style="60" customWidth="1"/>
    <col min="5382" max="5382" width="22.85546875" style="60" customWidth="1"/>
    <col min="5383" max="5383" width="26.85546875" style="60" customWidth="1"/>
    <col min="5384" max="5384" width="25" style="60" customWidth="1"/>
    <col min="5385" max="5385" width="21.7109375" style="60" customWidth="1"/>
    <col min="5386" max="5386" width="20.85546875" style="60" customWidth="1"/>
    <col min="5387" max="5387" width="20.5703125" style="60" customWidth="1"/>
    <col min="5388" max="5632" width="9.140625" style="60"/>
    <col min="5633" max="5633" width="0" style="60" hidden="1" customWidth="1"/>
    <col min="5634" max="5634" width="5.85546875" style="60" customWidth="1"/>
    <col min="5635" max="5636" width="10.7109375" style="60" customWidth="1"/>
    <col min="5637" max="5637" width="18.85546875" style="60" customWidth="1"/>
    <col min="5638" max="5638" width="22.85546875" style="60" customWidth="1"/>
    <col min="5639" max="5639" width="26.85546875" style="60" customWidth="1"/>
    <col min="5640" max="5640" width="25" style="60" customWidth="1"/>
    <col min="5641" max="5641" width="21.7109375" style="60" customWidth="1"/>
    <col min="5642" max="5642" width="20.85546875" style="60" customWidth="1"/>
    <col min="5643" max="5643" width="20.5703125" style="60" customWidth="1"/>
    <col min="5644" max="5888" width="9.140625" style="60"/>
    <col min="5889" max="5889" width="0" style="60" hidden="1" customWidth="1"/>
    <col min="5890" max="5890" width="5.85546875" style="60" customWidth="1"/>
    <col min="5891" max="5892" width="10.7109375" style="60" customWidth="1"/>
    <col min="5893" max="5893" width="18.85546875" style="60" customWidth="1"/>
    <col min="5894" max="5894" width="22.85546875" style="60" customWidth="1"/>
    <col min="5895" max="5895" width="26.85546875" style="60" customWidth="1"/>
    <col min="5896" max="5896" width="25" style="60" customWidth="1"/>
    <col min="5897" max="5897" width="21.7109375" style="60" customWidth="1"/>
    <col min="5898" max="5898" width="20.85546875" style="60" customWidth="1"/>
    <col min="5899" max="5899" width="20.5703125" style="60" customWidth="1"/>
    <col min="5900" max="6144" width="9.140625" style="60"/>
    <col min="6145" max="6145" width="0" style="60" hidden="1" customWidth="1"/>
    <col min="6146" max="6146" width="5.85546875" style="60" customWidth="1"/>
    <col min="6147" max="6148" width="10.7109375" style="60" customWidth="1"/>
    <col min="6149" max="6149" width="18.85546875" style="60" customWidth="1"/>
    <col min="6150" max="6150" width="22.85546875" style="60" customWidth="1"/>
    <col min="6151" max="6151" width="26.85546875" style="60" customWidth="1"/>
    <col min="6152" max="6152" width="25" style="60" customWidth="1"/>
    <col min="6153" max="6153" width="21.7109375" style="60" customWidth="1"/>
    <col min="6154" max="6154" width="20.85546875" style="60" customWidth="1"/>
    <col min="6155" max="6155" width="20.5703125" style="60" customWidth="1"/>
    <col min="6156" max="6400" width="9.140625" style="60"/>
    <col min="6401" max="6401" width="0" style="60" hidden="1" customWidth="1"/>
    <col min="6402" max="6402" width="5.85546875" style="60" customWidth="1"/>
    <col min="6403" max="6404" width="10.7109375" style="60" customWidth="1"/>
    <col min="6405" max="6405" width="18.85546875" style="60" customWidth="1"/>
    <col min="6406" max="6406" width="22.85546875" style="60" customWidth="1"/>
    <col min="6407" max="6407" width="26.85546875" style="60" customWidth="1"/>
    <col min="6408" max="6408" width="25" style="60" customWidth="1"/>
    <col min="6409" max="6409" width="21.7109375" style="60" customWidth="1"/>
    <col min="6410" max="6410" width="20.85546875" style="60" customWidth="1"/>
    <col min="6411" max="6411" width="20.5703125" style="60" customWidth="1"/>
    <col min="6412" max="6656" width="9.140625" style="60"/>
    <col min="6657" max="6657" width="0" style="60" hidden="1" customWidth="1"/>
    <col min="6658" max="6658" width="5.85546875" style="60" customWidth="1"/>
    <col min="6659" max="6660" width="10.7109375" style="60" customWidth="1"/>
    <col min="6661" max="6661" width="18.85546875" style="60" customWidth="1"/>
    <col min="6662" max="6662" width="22.85546875" style="60" customWidth="1"/>
    <col min="6663" max="6663" width="26.85546875" style="60" customWidth="1"/>
    <col min="6664" max="6664" width="25" style="60" customWidth="1"/>
    <col min="6665" max="6665" width="21.7109375" style="60" customWidth="1"/>
    <col min="6666" max="6666" width="20.85546875" style="60" customWidth="1"/>
    <col min="6667" max="6667" width="20.5703125" style="60" customWidth="1"/>
    <col min="6668" max="6912" width="9.140625" style="60"/>
    <col min="6913" max="6913" width="0" style="60" hidden="1" customWidth="1"/>
    <col min="6914" max="6914" width="5.85546875" style="60" customWidth="1"/>
    <col min="6915" max="6916" width="10.7109375" style="60" customWidth="1"/>
    <col min="6917" max="6917" width="18.85546875" style="60" customWidth="1"/>
    <col min="6918" max="6918" width="22.85546875" style="60" customWidth="1"/>
    <col min="6919" max="6919" width="26.85546875" style="60" customWidth="1"/>
    <col min="6920" max="6920" width="25" style="60" customWidth="1"/>
    <col min="6921" max="6921" width="21.7109375" style="60" customWidth="1"/>
    <col min="6922" max="6922" width="20.85546875" style="60" customWidth="1"/>
    <col min="6923" max="6923" width="20.5703125" style="60" customWidth="1"/>
    <col min="6924" max="7168" width="9.140625" style="60"/>
    <col min="7169" max="7169" width="0" style="60" hidden="1" customWidth="1"/>
    <col min="7170" max="7170" width="5.85546875" style="60" customWidth="1"/>
    <col min="7171" max="7172" width="10.7109375" style="60" customWidth="1"/>
    <col min="7173" max="7173" width="18.85546875" style="60" customWidth="1"/>
    <col min="7174" max="7174" width="22.85546875" style="60" customWidth="1"/>
    <col min="7175" max="7175" width="26.85546875" style="60" customWidth="1"/>
    <col min="7176" max="7176" width="25" style="60" customWidth="1"/>
    <col min="7177" max="7177" width="21.7109375" style="60" customWidth="1"/>
    <col min="7178" max="7178" width="20.85546875" style="60" customWidth="1"/>
    <col min="7179" max="7179" width="20.5703125" style="60" customWidth="1"/>
    <col min="7180" max="7424" width="9.140625" style="60"/>
    <col min="7425" max="7425" width="0" style="60" hidden="1" customWidth="1"/>
    <col min="7426" max="7426" width="5.85546875" style="60" customWidth="1"/>
    <col min="7427" max="7428" width="10.7109375" style="60" customWidth="1"/>
    <col min="7429" max="7429" width="18.85546875" style="60" customWidth="1"/>
    <col min="7430" max="7430" width="22.85546875" style="60" customWidth="1"/>
    <col min="7431" max="7431" width="26.85546875" style="60" customWidth="1"/>
    <col min="7432" max="7432" width="25" style="60" customWidth="1"/>
    <col min="7433" max="7433" width="21.7109375" style="60" customWidth="1"/>
    <col min="7434" max="7434" width="20.85546875" style="60" customWidth="1"/>
    <col min="7435" max="7435" width="20.5703125" style="60" customWidth="1"/>
    <col min="7436" max="7680" width="9.140625" style="60"/>
    <col min="7681" max="7681" width="0" style="60" hidden="1" customWidth="1"/>
    <col min="7682" max="7682" width="5.85546875" style="60" customWidth="1"/>
    <col min="7683" max="7684" width="10.7109375" style="60" customWidth="1"/>
    <col min="7685" max="7685" width="18.85546875" style="60" customWidth="1"/>
    <col min="7686" max="7686" width="22.85546875" style="60" customWidth="1"/>
    <col min="7687" max="7687" width="26.85546875" style="60" customWidth="1"/>
    <col min="7688" max="7688" width="25" style="60" customWidth="1"/>
    <col min="7689" max="7689" width="21.7109375" style="60" customWidth="1"/>
    <col min="7690" max="7690" width="20.85546875" style="60" customWidth="1"/>
    <col min="7691" max="7691" width="20.5703125" style="60" customWidth="1"/>
    <col min="7692" max="7936" width="9.140625" style="60"/>
    <col min="7937" max="7937" width="0" style="60" hidden="1" customWidth="1"/>
    <col min="7938" max="7938" width="5.85546875" style="60" customWidth="1"/>
    <col min="7939" max="7940" width="10.7109375" style="60" customWidth="1"/>
    <col min="7941" max="7941" width="18.85546875" style="60" customWidth="1"/>
    <col min="7942" max="7942" width="22.85546875" style="60" customWidth="1"/>
    <col min="7943" max="7943" width="26.85546875" style="60" customWidth="1"/>
    <col min="7944" max="7944" width="25" style="60" customWidth="1"/>
    <col min="7945" max="7945" width="21.7109375" style="60" customWidth="1"/>
    <col min="7946" max="7946" width="20.85546875" style="60" customWidth="1"/>
    <col min="7947" max="7947" width="20.5703125" style="60" customWidth="1"/>
    <col min="7948" max="8192" width="9.140625" style="60"/>
    <col min="8193" max="8193" width="0" style="60" hidden="1" customWidth="1"/>
    <col min="8194" max="8194" width="5.85546875" style="60" customWidth="1"/>
    <col min="8195" max="8196" width="10.7109375" style="60" customWidth="1"/>
    <col min="8197" max="8197" width="18.85546875" style="60" customWidth="1"/>
    <col min="8198" max="8198" width="22.85546875" style="60" customWidth="1"/>
    <col min="8199" max="8199" width="26.85546875" style="60" customWidth="1"/>
    <col min="8200" max="8200" width="25" style="60" customWidth="1"/>
    <col min="8201" max="8201" width="21.7109375" style="60" customWidth="1"/>
    <col min="8202" max="8202" width="20.85546875" style="60" customWidth="1"/>
    <col min="8203" max="8203" width="20.5703125" style="60" customWidth="1"/>
    <col min="8204" max="8448" width="9.140625" style="60"/>
    <col min="8449" max="8449" width="0" style="60" hidden="1" customWidth="1"/>
    <col min="8450" max="8450" width="5.85546875" style="60" customWidth="1"/>
    <col min="8451" max="8452" width="10.7109375" style="60" customWidth="1"/>
    <col min="8453" max="8453" width="18.85546875" style="60" customWidth="1"/>
    <col min="8454" max="8454" width="22.85546875" style="60" customWidth="1"/>
    <col min="8455" max="8455" width="26.85546875" style="60" customWidth="1"/>
    <col min="8456" max="8456" width="25" style="60" customWidth="1"/>
    <col min="8457" max="8457" width="21.7109375" style="60" customWidth="1"/>
    <col min="8458" max="8458" width="20.85546875" style="60" customWidth="1"/>
    <col min="8459" max="8459" width="20.5703125" style="60" customWidth="1"/>
    <col min="8460" max="8704" width="9.140625" style="60"/>
    <col min="8705" max="8705" width="0" style="60" hidden="1" customWidth="1"/>
    <col min="8706" max="8706" width="5.85546875" style="60" customWidth="1"/>
    <col min="8707" max="8708" width="10.7109375" style="60" customWidth="1"/>
    <col min="8709" max="8709" width="18.85546875" style="60" customWidth="1"/>
    <col min="8710" max="8710" width="22.85546875" style="60" customWidth="1"/>
    <col min="8711" max="8711" width="26.85546875" style="60" customWidth="1"/>
    <col min="8712" max="8712" width="25" style="60" customWidth="1"/>
    <col min="8713" max="8713" width="21.7109375" style="60" customWidth="1"/>
    <col min="8714" max="8714" width="20.85546875" style="60" customWidth="1"/>
    <col min="8715" max="8715" width="20.5703125" style="60" customWidth="1"/>
    <col min="8716" max="8960" width="9.140625" style="60"/>
    <col min="8961" max="8961" width="0" style="60" hidden="1" customWidth="1"/>
    <col min="8962" max="8962" width="5.85546875" style="60" customWidth="1"/>
    <col min="8963" max="8964" width="10.7109375" style="60" customWidth="1"/>
    <col min="8965" max="8965" width="18.85546875" style="60" customWidth="1"/>
    <col min="8966" max="8966" width="22.85546875" style="60" customWidth="1"/>
    <col min="8967" max="8967" width="26.85546875" style="60" customWidth="1"/>
    <col min="8968" max="8968" width="25" style="60" customWidth="1"/>
    <col min="8969" max="8969" width="21.7109375" style="60" customWidth="1"/>
    <col min="8970" max="8970" width="20.85546875" style="60" customWidth="1"/>
    <col min="8971" max="8971" width="20.5703125" style="60" customWidth="1"/>
    <col min="8972" max="9216" width="9.140625" style="60"/>
    <col min="9217" max="9217" width="0" style="60" hidden="1" customWidth="1"/>
    <col min="9218" max="9218" width="5.85546875" style="60" customWidth="1"/>
    <col min="9219" max="9220" width="10.7109375" style="60" customWidth="1"/>
    <col min="9221" max="9221" width="18.85546875" style="60" customWidth="1"/>
    <col min="9222" max="9222" width="22.85546875" style="60" customWidth="1"/>
    <col min="9223" max="9223" width="26.85546875" style="60" customWidth="1"/>
    <col min="9224" max="9224" width="25" style="60" customWidth="1"/>
    <col min="9225" max="9225" width="21.7109375" style="60" customWidth="1"/>
    <col min="9226" max="9226" width="20.85546875" style="60" customWidth="1"/>
    <col min="9227" max="9227" width="20.5703125" style="60" customWidth="1"/>
    <col min="9228" max="9472" width="9.140625" style="60"/>
    <col min="9473" max="9473" width="0" style="60" hidden="1" customWidth="1"/>
    <col min="9474" max="9474" width="5.85546875" style="60" customWidth="1"/>
    <col min="9475" max="9476" width="10.7109375" style="60" customWidth="1"/>
    <col min="9477" max="9477" width="18.85546875" style="60" customWidth="1"/>
    <col min="9478" max="9478" width="22.85546875" style="60" customWidth="1"/>
    <col min="9479" max="9479" width="26.85546875" style="60" customWidth="1"/>
    <col min="9480" max="9480" width="25" style="60" customWidth="1"/>
    <col min="9481" max="9481" width="21.7109375" style="60" customWidth="1"/>
    <col min="9482" max="9482" width="20.85546875" style="60" customWidth="1"/>
    <col min="9483" max="9483" width="20.5703125" style="60" customWidth="1"/>
    <col min="9484" max="9728" width="9.140625" style="60"/>
    <col min="9729" max="9729" width="0" style="60" hidden="1" customWidth="1"/>
    <col min="9730" max="9730" width="5.85546875" style="60" customWidth="1"/>
    <col min="9731" max="9732" width="10.7109375" style="60" customWidth="1"/>
    <col min="9733" max="9733" width="18.85546875" style="60" customWidth="1"/>
    <col min="9734" max="9734" width="22.85546875" style="60" customWidth="1"/>
    <col min="9735" max="9735" width="26.85546875" style="60" customWidth="1"/>
    <col min="9736" max="9736" width="25" style="60" customWidth="1"/>
    <col min="9737" max="9737" width="21.7109375" style="60" customWidth="1"/>
    <col min="9738" max="9738" width="20.85546875" style="60" customWidth="1"/>
    <col min="9739" max="9739" width="20.5703125" style="60" customWidth="1"/>
    <col min="9740" max="9984" width="9.140625" style="60"/>
    <col min="9985" max="9985" width="0" style="60" hidden="1" customWidth="1"/>
    <col min="9986" max="9986" width="5.85546875" style="60" customWidth="1"/>
    <col min="9987" max="9988" width="10.7109375" style="60" customWidth="1"/>
    <col min="9989" max="9989" width="18.85546875" style="60" customWidth="1"/>
    <col min="9990" max="9990" width="22.85546875" style="60" customWidth="1"/>
    <col min="9991" max="9991" width="26.85546875" style="60" customWidth="1"/>
    <col min="9992" max="9992" width="25" style="60" customWidth="1"/>
    <col min="9993" max="9993" width="21.7109375" style="60" customWidth="1"/>
    <col min="9994" max="9994" width="20.85546875" style="60" customWidth="1"/>
    <col min="9995" max="9995" width="20.5703125" style="60" customWidth="1"/>
    <col min="9996" max="10240" width="9.140625" style="60"/>
    <col min="10241" max="10241" width="0" style="60" hidden="1" customWidth="1"/>
    <col min="10242" max="10242" width="5.85546875" style="60" customWidth="1"/>
    <col min="10243" max="10244" width="10.7109375" style="60" customWidth="1"/>
    <col min="10245" max="10245" width="18.85546875" style="60" customWidth="1"/>
    <col min="10246" max="10246" width="22.85546875" style="60" customWidth="1"/>
    <col min="10247" max="10247" width="26.85546875" style="60" customWidth="1"/>
    <col min="10248" max="10248" width="25" style="60" customWidth="1"/>
    <col min="10249" max="10249" width="21.7109375" style="60" customWidth="1"/>
    <col min="10250" max="10250" width="20.85546875" style="60" customWidth="1"/>
    <col min="10251" max="10251" width="20.5703125" style="60" customWidth="1"/>
    <col min="10252" max="10496" width="9.140625" style="60"/>
    <col min="10497" max="10497" width="0" style="60" hidden="1" customWidth="1"/>
    <col min="10498" max="10498" width="5.85546875" style="60" customWidth="1"/>
    <col min="10499" max="10500" width="10.7109375" style="60" customWidth="1"/>
    <col min="10501" max="10501" width="18.85546875" style="60" customWidth="1"/>
    <col min="10502" max="10502" width="22.85546875" style="60" customWidth="1"/>
    <col min="10503" max="10503" width="26.85546875" style="60" customWidth="1"/>
    <col min="10504" max="10504" width="25" style="60" customWidth="1"/>
    <col min="10505" max="10505" width="21.7109375" style="60" customWidth="1"/>
    <col min="10506" max="10506" width="20.85546875" style="60" customWidth="1"/>
    <col min="10507" max="10507" width="20.5703125" style="60" customWidth="1"/>
    <col min="10508" max="10752" width="9.140625" style="60"/>
    <col min="10753" max="10753" width="0" style="60" hidden="1" customWidth="1"/>
    <col min="10754" max="10754" width="5.85546875" style="60" customWidth="1"/>
    <col min="10755" max="10756" width="10.7109375" style="60" customWidth="1"/>
    <col min="10757" max="10757" width="18.85546875" style="60" customWidth="1"/>
    <col min="10758" max="10758" width="22.85546875" style="60" customWidth="1"/>
    <col min="10759" max="10759" width="26.85546875" style="60" customWidth="1"/>
    <col min="10760" max="10760" width="25" style="60" customWidth="1"/>
    <col min="10761" max="10761" width="21.7109375" style="60" customWidth="1"/>
    <col min="10762" max="10762" width="20.85546875" style="60" customWidth="1"/>
    <col min="10763" max="10763" width="20.5703125" style="60" customWidth="1"/>
    <col min="10764" max="11008" width="9.140625" style="60"/>
    <col min="11009" max="11009" width="0" style="60" hidden="1" customWidth="1"/>
    <col min="11010" max="11010" width="5.85546875" style="60" customWidth="1"/>
    <col min="11011" max="11012" width="10.7109375" style="60" customWidth="1"/>
    <col min="11013" max="11013" width="18.85546875" style="60" customWidth="1"/>
    <col min="11014" max="11014" width="22.85546875" style="60" customWidth="1"/>
    <col min="11015" max="11015" width="26.85546875" style="60" customWidth="1"/>
    <col min="11016" max="11016" width="25" style="60" customWidth="1"/>
    <col min="11017" max="11017" width="21.7109375" style="60" customWidth="1"/>
    <col min="11018" max="11018" width="20.85546875" style="60" customWidth="1"/>
    <col min="11019" max="11019" width="20.5703125" style="60" customWidth="1"/>
    <col min="11020" max="11264" width="9.140625" style="60"/>
    <col min="11265" max="11265" width="0" style="60" hidden="1" customWidth="1"/>
    <col min="11266" max="11266" width="5.85546875" style="60" customWidth="1"/>
    <col min="11267" max="11268" width="10.7109375" style="60" customWidth="1"/>
    <col min="11269" max="11269" width="18.85546875" style="60" customWidth="1"/>
    <col min="11270" max="11270" width="22.85546875" style="60" customWidth="1"/>
    <col min="11271" max="11271" width="26.85546875" style="60" customWidth="1"/>
    <col min="11272" max="11272" width="25" style="60" customWidth="1"/>
    <col min="11273" max="11273" width="21.7109375" style="60" customWidth="1"/>
    <col min="11274" max="11274" width="20.85546875" style="60" customWidth="1"/>
    <col min="11275" max="11275" width="20.5703125" style="60" customWidth="1"/>
    <col min="11276" max="11520" width="9.140625" style="60"/>
    <col min="11521" max="11521" width="0" style="60" hidden="1" customWidth="1"/>
    <col min="11522" max="11522" width="5.85546875" style="60" customWidth="1"/>
    <col min="11523" max="11524" width="10.7109375" style="60" customWidth="1"/>
    <col min="11525" max="11525" width="18.85546875" style="60" customWidth="1"/>
    <col min="11526" max="11526" width="22.85546875" style="60" customWidth="1"/>
    <col min="11527" max="11527" width="26.85546875" style="60" customWidth="1"/>
    <col min="11528" max="11528" width="25" style="60" customWidth="1"/>
    <col min="11529" max="11529" width="21.7109375" style="60" customWidth="1"/>
    <col min="11530" max="11530" width="20.85546875" style="60" customWidth="1"/>
    <col min="11531" max="11531" width="20.5703125" style="60" customWidth="1"/>
    <col min="11532" max="11776" width="9.140625" style="60"/>
    <col min="11777" max="11777" width="0" style="60" hidden="1" customWidth="1"/>
    <col min="11778" max="11778" width="5.85546875" style="60" customWidth="1"/>
    <col min="11779" max="11780" width="10.7109375" style="60" customWidth="1"/>
    <col min="11781" max="11781" width="18.85546875" style="60" customWidth="1"/>
    <col min="11782" max="11782" width="22.85546875" style="60" customWidth="1"/>
    <col min="11783" max="11783" width="26.85546875" style="60" customWidth="1"/>
    <col min="11784" max="11784" width="25" style="60" customWidth="1"/>
    <col min="11785" max="11785" width="21.7109375" style="60" customWidth="1"/>
    <col min="11786" max="11786" width="20.85546875" style="60" customWidth="1"/>
    <col min="11787" max="11787" width="20.5703125" style="60" customWidth="1"/>
    <col min="11788" max="12032" width="9.140625" style="60"/>
    <col min="12033" max="12033" width="0" style="60" hidden="1" customWidth="1"/>
    <col min="12034" max="12034" width="5.85546875" style="60" customWidth="1"/>
    <col min="12035" max="12036" width="10.7109375" style="60" customWidth="1"/>
    <col min="12037" max="12037" width="18.85546875" style="60" customWidth="1"/>
    <col min="12038" max="12038" width="22.85546875" style="60" customWidth="1"/>
    <col min="12039" max="12039" width="26.85546875" style="60" customWidth="1"/>
    <col min="12040" max="12040" width="25" style="60" customWidth="1"/>
    <col min="12041" max="12041" width="21.7109375" style="60" customWidth="1"/>
    <col min="12042" max="12042" width="20.85546875" style="60" customWidth="1"/>
    <col min="12043" max="12043" width="20.5703125" style="60" customWidth="1"/>
    <col min="12044" max="12288" width="9.140625" style="60"/>
    <col min="12289" max="12289" width="0" style="60" hidden="1" customWidth="1"/>
    <col min="12290" max="12290" width="5.85546875" style="60" customWidth="1"/>
    <col min="12291" max="12292" width="10.7109375" style="60" customWidth="1"/>
    <col min="12293" max="12293" width="18.85546875" style="60" customWidth="1"/>
    <col min="12294" max="12294" width="22.85546875" style="60" customWidth="1"/>
    <col min="12295" max="12295" width="26.85546875" style="60" customWidth="1"/>
    <col min="12296" max="12296" width="25" style="60" customWidth="1"/>
    <col min="12297" max="12297" width="21.7109375" style="60" customWidth="1"/>
    <col min="12298" max="12298" width="20.85546875" style="60" customWidth="1"/>
    <col min="12299" max="12299" width="20.5703125" style="60" customWidth="1"/>
    <col min="12300" max="12544" width="9.140625" style="60"/>
    <col min="12545" max="12545" width="0" style="60" hidden="1" customWidth="1"/>
    <col min="12546" max="12546" width="5.85546875" style="60" customWidth="1"/>
    <col min="12547" max="12548" width="10.7109375" style="60" customWidth="1"/>
    <col min="12549" max="12549" width="18.85546875" style="60" customWidth="1"/>
    <col min="12550" max="12550" width="22.85546875" style="60" customWidth="1"/>
    <col min="12551" max="12551" width="26.85546875" style="60" customWidth="1"/>
    <col min="12552" max="12552" width="25" style="60" customWidth="1"/>
    <col min="12553" max="12553" width="21.7109375" style="60" customWidth="1"/>
    <col min="12554" max="12554" width="20.85546875" style="60" customWidth="1"/>
    <col min="12555" max="12555" width="20.5703125" style="60" customWidth="1"/>
    <col min="12556" max="12800" width="9.140625" style="60"/>
    <col min="12801" max="12801" width="0" style="60" hidden="1" customWidth="1"/>
    <col min="12802" max="12802" width="5.85546875" style="60" customWidth="1"/>
    <col min="12803" max="12804" width="10.7109375" style="60" customWidth="1"/>
    <col min="12805" max="12805" width="18.85546875" style="60" customWidth="1"/>
    <col min="12806" max="12806" width="22.85546875" style="60" customWidth="1"/>
    <col min="12807" max="12807" width="26.85546875" style="60" customWidth="1"/>
    <col min="12808" max="12808" width="25" style="60" customWidth="1"/>
    <col min="12809" max="12809" width="21.7109375" style="60" customWidth="1"/>
    <col min="12810" max="12810" width="20.85546875" style="60" customWidth="1"/>
    <col min="12811" max="12811" width="20.5703125" style="60" customWidth="1"/>
    <col min="12812" max="13056" width="9.140625" style="60"/>
    <col min="13057" max="13057" width="0" style="60" hidden="1" customWidth="1"/>
    <col min="13058" max="13058" width="5.85546875" style="60" customWidth="1"/>
    <col min="13059" max="13060" width="10.7109375" style="60" customWidth="1"/>
    <col min="13061" max="13061" width="18.85546875" style="60" customWidth="1"/>
    <col min="13062" max="13062" width="22.85546875" style="60" customWidth="1"/>
    <col min="13063" max="13063" width="26.85546875" style="60" customWidth="1"/>
    <col min="13064" max="13064" width="25" style="60" customWidth="1"/>
    <col min="13065" max="13065" width="21.7109375" style="60" customWidth="1"/>
    <col min="13066" max="13066" width="20.85546875" style="60" customWidth="1"/>
    <col min="13067" max="13067" width="20.5703125" style="60" customWidth="1"/>
    <col min="13068" max="13312" width="9.140625" style="60"/>
    <col min="13313" max="13313" width="0" style="60" hidden="1" customWidth="1"/>
    <col min="13314" max="13314" width="5.85546875" style="60" customWidth="1"/>
    <col min="13315" max="13316" width="10.7109375" style="60" customWidth="1"/>
    <col min="13317" max="13317" width="18.85546875" style="60" customWidth="1"/>
    <col min="13318" max="13318" width="22.85546875" style="60" customWidth="1"/>
    <col min="13319" max="13319" width="26.85546875" style="60" customWidth="1"/>
    <col min="13320" max="13320" width="25" style="60" customWidth="1"/>
    <col min="13321" max="13321" width="21.7109375" style="60" customWidth="1"/>
    <col min="13322" max="13322" width="20.85546875" style="60" customWidth="1"/>
    <col min="13323" max="13323" width="20.5703125" style="60" customWidth="1"/>
    <col min="13324" max="13568" width="9.140625" style="60"/>
    <col min="13569" max="13569" width="0" style="60" hidden="1" customWidth="1"/>
    <col min="13570" max="13570" width="5.85546875" style="60" customWidth="1"/>
    <col min="13571" max="13572" width="10.7109375" style="60" customWidth="1"/>
    <col min="13573" max="13573" width="18.85546875" style="60" customWidth="1"/>
    <col min="13574" max="13574" width="22.85546875" style="60" customWidth="1"/>
    <col min="13575" max="13575" width="26.85546875" style="60" customWidth="1"/>
    <col min="13576" max="13576" width="25" style="60" customWidth="1"/>
    <col min="13577" max="13577" width="21.7109375" style="60" customWidth="1"/>
    <col min="13578" max="13578" width="20.85546875" style="60" customWidth="1"/>
    <col min="13579" max="13579" width="20.5703125" style="60" customWidth="1"/>
    <col min="13580" max="13824" width="9.140625" style="60"/>
    <col min="13825" max="13825" width="0" style="60" hidden="1" customWidth="1"/>
    <col min="13826" max="13826" width="5.85546875" style="60" customWidth="1"/>
    <col min="13827" max="13828" width="10.7109375" style="60" customWidth="1"/>
    <col min="13829" max="13829" width="18.85546875" style="60" customWidth="1"/>
    <col min="13830" max="13830" width="22.85546875" style="60" customWidth="1"/>
    <col min="13831" max="13831" width="26.85546875" style="60" customWidth="1"/>
    <col min="13832" max="13832" width="25" style="60" customWidth="1"/>
    <col min="13833" max="13833" width="21.7109375" style="60" customWidth="1"/>
    <col min="13834" max="13834" width="20.85546875" style="60" customWidth="1"/>
    <col min="13835" max="13835" width="20.5703125" style="60" customWidth="1"/>
    <col min="13836" max="14080" width="9.140625" style="60"/>
    <col min="14081" max="14081" width="0" style="60" hidden="1" customWidth="1"/>
    <col min="14082" max="14082" width="5.85546875" style="60" customWidth="1"/>
    <col min="14083" max="14084" width="10.7109375" style="60" customWidth="1"/>
    <col min="14085" max="14085" width="18.85546875" style="60" customWidth="1"/>
    <col min="14086" max="14086" width="22.85546875" style="60" customWidth="1"/>
    <col min="14087" max="14087" width="26.85546875" style="60" customWidth="1"/>
    <col min="14088" max="14088" width="25" style="60" customWidth="1"/>
    <col min="14089" max="14089" width="21.7109375" style="60" customWidth="1"/>
    <col min="14090" max="14090" width="20.85546875" style="60" customWidth="1"/>
    <col min="14091" max="14091" width="20.5703125" style="60" customWidth="1"/>
    <col min="14092" max="14336" width="9.140625" style="60"/>
    <col min="14337" max="14337" width="0" style="60" hidden="1" customWidth="1"/>
    <col min="14338" max="14338" width="5.85546875" style="60" customWidth="1"/>
    <col min="14339" max="14340" width="10.7109375" style="60" customWidth="1"/>
    <col min="14341" max="14341" width="18.85546875" style="60" customWidth="1"/>
    <col min="14342" max="14342" width="22.85546875" style="60" customWidth="1"/>
    <col min="14343" max="14343" width="26.85546875" style="60" customWidth="1"/>
    <col min="14344" max="14344" width="25" style="60" customWidth="1"/>
    <col min="14345" max="14345" width="21.7109375" style="60" customWidth="1"/>
    <col min="14346" max="14346" width="20.85546875" style="60" customWidth="1"/>
    <col min="14347" max="14347" width="20.5703125" style="60" customWidth="1"/>
    <col min="14348" max="14592" width="9.140625" style="60"/>
    <col min="14593" max="14593" width="0" style="60" hidden="1" customWidth="1"/>
    <col min="14594" max="14594" width="5.85546875" style="60" customWidth="1"/>
    <col min="14595" max="14596" width="10.7109375" style="60" customWidth="1"/>
    <col min="14597" max="14597" width="18.85546875" style="60" customWidth="1"/>
    <col min="14598" max="14598" width="22.85546875" style="60" customWidth="1"/>
    <col min="14599" max="14599" width="26.85546875" style="60" customWidth="1"/>
    <col min="14600" max="14600" width="25" style="60" customWidth="1"/>
    <col min="14601" max="14601" width="21.7109375" style="60" customWidth="1"/>
    <col min="14602" max="14602" width="20.85546875" style="60" customWidth="1"/>
    <col min="14603" max="14603" width="20.5703125" style="60" customWidth="1"/>
    <col min="14604" max="14848" width="9.140625" style="60"/>
    <col min="14849" max="14849" width="0" style="60" hidden="1" customWidth="1"/>
    <col min="14850" max="14850" width="5.85546875" style="60" customWidth="1"/>
    <col min="14851" max="14852" width="10.7109375" style="60" customWidth="1"/>
    <col min="14853" max="14853" width="18.85546875" style="60" customWidth="1"/>
    <col min="14854" max="14854" width="22.85546875" style="60" customWidth="1"/>
    <col min="14855" max="14855" width="26.85546875" style="60" customWidth="1"/>
    <col min="14856" max="14856" width="25" style="60" customWidth="1"/>
    <col min="14857" max="14857" width="21.7109375" style="60" customWidth="1"/>
    <col min="14858" max="14858" width="20.85546875" style="60" customWidth="1"/>
    <col min="14859" max="14859" width="20.5703125" style="60" customWidth="1"/>
    <col min="14860" max="15104" width="9.140625" style="60"/>
    <col min="15105" max="15105" width="0" style="60" hidden="1" customWidth="1"/>
    <col min="15106" max="15106" width="5.85546875" style="60" customWidth="1"/>
    <col min="15107" max="15108" width="10.7109375" style="60" customWidth="1"/>
    <col min="15109" max="15109" width="18.85546875" style="60" customWidth="1"/>
    <col min="15110" max="15110" width="22.85546875" style="60" customWidth="1"/>
    <col min="15111" max="15111" width="26.85546875" style="60" customWidth="1"/>
    <col min="15112" max="15112" width="25" style="60" customWidth="1"/>
    <col min="15113" max="15113" width="21.7109375" style="60" customWidth="1"/>
    <col min="15114" max="15114" width="20.85546875" style="60" customWidth="1"/>
    <col min="15115" max="15115" width="20.5703125" style="60" customWidth="1"/>
    <col min="15116" max="15360" width="9.140625" style="60"/>
    <col min="15361" max="15361" width="0" style="60" hidden="1" customWidth="1"/>
    <col min="15362" max="15362" width="5.85546875" style="60" customWidth="1"/>
    <col min="15363" max="15364" width="10.7109375" style="60" customWidth="1"/>
    <col min="15365" max="15365" width="18.85546875" style="60" customWidth="1"/>
    <col min="15366" max="15366" width="22.85546875" style="60" customWidth="1"/>
    <col min="15367" max="15367" width="26.85546875" style="60" customWidth="1"/>
    <col min="15368" max="15368" width="25" style="60" customWidth="1"/>
    <col min="15369" max="15369" width="21.7109375" style="60" customWidth="1"/>
    <col min="15370" max="15370" width="20.85546875" style="60" customWidth="1"/>
    <col min="15371" max="15371" width="20.5703125" style="60" customWidth="1"/>
    <col min="15372" max="15616" width="9.140625" style="60"/>
    <col min="15617" max="15617" width="0" style="60" hidden="1" customWidth="1"/>
    <col min="15618" max="15618" width="5.85546875" style="60" customWidth="1"/>
    <col min="15619" max="15620" width="10.7109375" style="60" customWidth="1"/>
    <col min="15621" max="15621" width="18.85546875" style="60" customWidth="1"/>
    <col min="15622" max="15622" width="22.85546875" style="60" customWidth="1"/>
    <col min="15623" max="15623" width="26.85546875" style="60" customWidth="1"/>
    <col min="15624" max="15624" width="25" style="60" customWidth="1"/>
    <col min="15625" max="15625" width="21.7109375" style="60" customWidth="1"/>
    <col min="15626" max="15626" width="20.85546875" style="60" customWidth="1"/>
    <col min="15627" max="15627" width="20.5703125" style="60" customWidth="1"/>
    <col min="15628" max="15872" width="9.140625" style="60"/>
    <col min="15873" max="15873" width="0" style="60" hidden="1" customWidth="1"/>
    <col min="15874" max="15874" width="5.85546875" style="60" customWidth="1"/>
    <col min="15875" max="15876" width="10.7109375" style="60" customWidth="1"/>
    <col min="15877" max="15877" width="18.85546875" style="60" customWidth="1"/>
    <col min="15878" max="15878" width="22.85546875" style="60" customWidth="1"/>
    <col min="15879" max="15879" width="26.85546875" style="60" customWidth="1"/>
    <col min="15880" max="15880" width="25" style="60" customWidth="1"/>
    <col min="15881" max="15881" width="21.7109375" style="60" customWidth="1"/>
    <col min="15882" max="15882" width="20.85546875" style="60" customWidth="1"/>
    <col min="15883" max="15883" width="20.5703125" style="60" customWidth="1"/>
    <col min="15884" max="16128" width="9.140625" style="60"/>
    <col min="16129" max="16129" width="0" style="60" hidden="1" customWidth="1"/>
    <col min="16130" max="16130" width="5.85546875" style="60" customWidth="1"/>
    <col min="16131" max="16132" width="10.7109375" style="60" customWidth="1"/>
    <col min="16133" max="16133" width="18.85546875" style="60" customWidth="1"/>
    <col min="16134" max="16134" width="22.85546875" style="60" customWidth="1"/>
    <col min="16135" max="16135" width="26.85546875" style="60" customWidth="1"/>
    <col min="16136" max="16136" width="25" style="60" customWidth="1"/>
    <col min="16137" max="16137" width="21.7109375" style="60" customWidth="1"/>
    <col min="16138" max="16138" width="20.85546875" style="60" customWidth="1"/>
    <col min="16139" max="16139" width="20.5703125" style="60" customWidth="1"/>
    <col min="16140" max="16384" width="9.140625" style="60"/>
  </cols>
  <sheetData>
    <row r="1" spans="1:13" x14ac:dyDescent="0.2">
      <c r="A1" s="58"/>
      <c r="B1" s="59"/>
      <c r="C1" s="59"/>
      <c r="D1" s="59"/>
      <c r="E1" s="59"/>
      <c r="F1" s="59"/>
      <c r="G1" s="59"/>
      <c r="H1" s="59"/>
      <c r="I1" s="59"/>
      <c r="J1" s="59"/>
      <c r="K1" s="59"/>
    </row>
    <row r="2" spans="1:13" x14ac:dyDescent="0.2">
      <c r="A2" s="58"/>
      <c r="B2" s="138" t="s">
        <v>99</v>
      </c>
      <c r="C2" s="138"/>
      <c r="D2" s="138"/>
      <c r="E2" s="138"/>
      <c r="F2" s="138"/>
      <c r="G2" s="138"/>
      <c r="H2" s="138"/>
      <c r="I2" s="138"/>
      <c r="J2" s="138"/>
      <c r="K2" s="138"/>
    </row>
    <row r="3" spans="1:13" x14ac:dyDescent="0.2">
      <c r="A3" s="58"/>
      <c r="K3" s="61" t="s">
        <v>81</v>
      </c>
    </row>
    <row r="4" spans="1:13" ht="22.5" x14ac:dyDescent="0.2">
      <c r="A4" s="58"/>
      <c r="B4" s="67" t="s">
        <v>100</v>
      </c>
      <c r="C4" s="172" t="s">
        <v>20</v>
      </c>
      <c r="D4" s="172"/>
      <c r="E4" s="172"/>
      <c r="F4" s="68" t="s">
        <v>101</v>
      </c>
      <c r="G4" s="68" t="s">
        <v>102</v>
      </c>
      <c r="H4" s="68" t="s">
        <v>103</v>
      </c>
      <c r="I4" s="68" t="s">
        <v>12</v>
      </c>
      <c r="J4" s="68" t="s">
        <v>104</v>
      </c>
      <c r="K4" s="76" t="s">
        <v>105</v>
      </c>
      <c r="L4" s="62"/>
      <c r="M4" s="62"/>
    </row>
    <row r="5" spans="1:13" x14ac:dyDescent="0.2">
      <c r="A5" s="58"/>
      <c r="B5" s="77">
        <v>1</v>
      </c>
      <c r="C5" s="173">
        <v>2</v>
      </c>
      <c r="D5" s="174"/>
      <c r="E5" s="175"/>
      <c r="F5" s="76">
        <v>3</v>
      </c>
      <c r="G5" s="76">
        <v>4</v>
      </c>
      <c r="H5" s="76">
        <v>5</v>
      </c>
      <c r="I5" s="76" t="s">
        <v>106</v>
      </c>
      <c r="J5" s="76">
        <v>7</v>
      </c>
      <c r="K5" s="57" t="s">
        <v>107</v>
      </c>
    </row>
    <row r="6" spans="1:13" x14ac:dyDescent="0.2">
      <c r="B6" s="78" t="s">
        <v>88</v>
      </c>
      <c r="C6" s="173" t="s">
        <v>108</v>
      </c>
      <c r="D6" s="174"/>
      <c r="E6" s="174"/>
      <c r="F6" s="80" t="s">
        <v>63</v>
      </c>
      <c r="G6" s="80">
        <f>SUM(G7:G10)</f>
        <v>222.5</v>
      </c>
      <c r="H6" s="80">
        <f t="shared" ref="H6:I6" si="0">SUM(H7:H10)</f>
        <v>220.48</v>
      </c>
      <c r="I6" s="80">
        <f t="shared" si="0"/>
        <v>-2.0200000000000102</v>
      </c>
      <c r="J6" s="80" t="s">
        <v>63</v>
      </c>
      <c r="K6" s="80" t="s">
        <v>63</v>
      </c>
    </row>
    <row r="7" spans="1:13" x14ac:dyDescent="0.2">
      <c r="B7" s="81"/>
      <c r="C7" s="168" t="s">
        <v>109</v>
      </c>
      <c r="D7" s="168"/>
      <c r="E7" s="168"/>
      <c r="F7" s="80" t="s">
        <v>63</v>
      </c>
      <c r="G7" s="82">
        <v>222.5</v>
      </c>
      <c r="H7" s="82">
        <v>220.48</v>
      </c>
      <c r="I7" s="82">
        <f>H7-G7</f>
        <v>-2.0200000000000102</v>
      </c>
      <c r="J7" s="80" t="s">
        <v>63</v>
      </c>
      <c r="K7" s="80" t="s">
        <v>63</v>
      </c>
    </row>
    <row r="8" spans="1:13" x14ac:dyDescent="0.2">
      <c r="B8" s="81"/>
      <c r="C8" s="168" t="s">
        <v>110</v>
      </c>
      <c r="D8" s="168"/>
      <c r="E8" s="168"/>
      <c r="F8" s="80" t="s">
        <v>63</v>
      </c>
      <c r="G8" s="82"/>
      <c r="H8" s="82"/>
      <c r="I8" s="82"/>
      <c r="J8" s="80" t="s">
        <v>63</v>
      </c>
      <c r="K8" s="80" t="s">
        <v>63</v>
      </c>
    </row>
    <row r="9" spans="1:13" x14ac:dyDescent="0.2">
      <c r="B9" s="81"/>
      <c r="C9" s="168" t="s">
        <v>111</v>
      </c>
      <c r="D9" s="168"/>
      <c r="E9" s="168"/>
      <c r="F9" s="80" t="s">
        <v>63</v>
      </c>
      <c r="G9" s="82"/>
      <c r="H9" s="82"/>
      <c r="I9" s="82"/>
      <c r="J9" s="80" t="s">
        <v>63</v>
      </c>
      <c r="K9" s="80" t="s">
        <v>63</v>
      </c>
    </row>
    <row r="10" spans="1:13" x14ac:dyDescent="0.2">
      <c r="B10" s="81"/>
      <c r="C10" s="168" t="s">
        <v>112</v>
      </c>
      <c r="D10" s="168"/>
      <c r="E10" s="168"/>
      <c r="F10" s="80" t="s">
        <v>63</v>
      </c>
      <c r="G10" s="82"/>
      <c r="H10" s="82"/>
      <c r="I10" s="82"/>
      <c r="J10" s="80" t="s">
        <v>63</v>
      </c>
      <c r="K10" s="80" t="s">
        <v>63</v>
      </c>
    </row>
    <row r="11" spans="1:13" x14ac:dyDescent="0.2">
      <c r="B11" s="135" t="s">
        <v>138</v>
      </c>
      <c r="C11" s="136"/>
      <c r="D11" s="136"/>
      <c r="E11" s="136"/>
      <c r="F11" s="136"/>
      <c r="G11" s="136"/>
      <c r="H11" s="136"/>
      <c r="I11" s="136"/>
      <c r="J11" s="136"/>
      <c r="K11" s="136"/>
    </row>
    <row r="12" spans="1:13" x14ac:dyDescent="0.2">
      <c r="A12" s="58"/>
      <c r="B12" s="66">
        <v>2</v>
      </c>
      <c r="C12" s="169" t="s">
        <v>113</v>
      </c>
      <c r="D12" s="170"/>
      <c r="E12" s="170"/>
      <c r="F12" s="80" t="s">
        <v>63</v>
      </c>
      <c r="G12" s="80">
        <f>G6</f>
        <v>222.5</v>
      </c>
      <c r="H12" s="80">
        <f t="shared" ref="H12:I12" si="1">H6</f>
        <v>220.48</v>
      </c>
      <c r="I12" s="80">
        <f t="shared" si="1"/>
        <v>-2.0200000000000102</v>
      </c>
      <c r="J12" s="80" t="s">
        <v>63</v>
      </c>
      <c r="K12" s="80" t="s">
        <v>63</v>
      </c>
    </row>
    <row r="13" spans="1:13" x14ac:dyDescent="0.2">
      <c r="A13" s="58"/>
      <c r="B13" s="135" t="s">
        <v>114</v>
      </c>
      <c r="C13" s="136"/>
      <c r="D13" s="136"/>
      <c r="E13" s="136"/>
      <c r="F13" s="136"/>
      <c r="G13" s="136"/>
      <c r="H13" s="136"/>
      <c r="I13" s="136"/>
      <c r="J13" s="136"/>
      <c r="K13" s="136"/>
    </row>
    <row r="14" spans="1:13" x14ac:dyDescent="0.2">
      <c r="A14" s="58"/>
      <c r="B14" s="135" t="s">
        <v>115</v>
      </c>
      <c r="C14" s="136"/>
      <c r="D14" s="136"/>
      <c r="E14" s="136"/>
      <c r="F14" s="136"/>
      <c r="G14" s="136"/>
      <c r="H14" s="136"/>
      <c r="I14" s="136"/>
      <c r="J14" s="136"/>
      <c r="K14" s="136"/>
    </row>
    <row r="15" spans="1:13" x14ac:dyDescent="0.2">
      <c r="A15" s="58"/>
      <c r="B15" s="68" t="s">
        <v>116</v>
      </c>
      <c r="C15" s="162" t="s">
        <v>117</v>
      </c>
      <c r="D15" s="171"/>
      <c r="E15" s="171"/>
      <c r="F15" s="83"/>
      <c r="G15" s="83"/>
      <c r="H15" s="83"/>
      <c r="I15" s="83"/>
      <c r="J15" s="83"/>
      <c r="K15" s="83"/>
    </row>
    <row r="16" spans="1:13" x14ac:dyDescent="0.2">
      <c r="A16" s="58"/>
      <c r="B16" s="68"/>
      <c r="C16" s="162" t="s">
        <v>118</v>
      </c>
      <c r="D16" s="171"/>
      <c r="E16" s="171"/>
      <c r="F16" s="83"/>
      <c r="G16" s="83"/>
      <c r="H16" s="83"/>
      <c r="I16" s="83"/>
      <c r="J16" s="83"/>
      <c r="K16" s="83"/>
    </row>
    <row r="17" spans="1:16" x14ac:dyDescent="0.2">
      <c r="A17" s="58"/>
      <c r="B17" s="135" t="s">
        <v>119</v>
      </c>
      <c r="C17" s="136"/>
      <c r="D17" s="136"/>
      <c r="E17" s="136"/>
      <c r="F17" s="136"/>
      <c r="G17" s="136"/>
      <c r="H17" s="136"/>
      <c r="I17" s="136"/>
      <c r="J17" s="136"/>
      <c r="K17" s="136"/>
    </row>
    <row r="18" spans="1:16" x14ac:dyDescent="0.2">
      <c r="A18" s="58"/>
      <c r="B18" s="67" t="s">
        <v>94</v>
      </c>
      <c r="C18" s="161" t="s">
        <v>120</v>
      </c>
      <c r="D18" s="161"/>
      <c r="E18" s="162"/>
      <c r="F18" s="84"/>
      <c r="G18" s="84"/>
      <c r="H18" s="84"/>
      <c r="I18" s="84"/>
      <c r="J18" s="84"/>
      <c r="K18" s="84"/>
    </row>
    <row r="19" spans="1:16" x14ac:dyDescent="0.2">
      <c r="A19" s="58"/>
      <c r="B19" s="67" t="s">
        <v>94</v>
      </c>
      <c r="C19" s="161" t="s">
        <v>121</v>
      </c>
      <c r="D19" s="161"/>
      <c r="E19" s="162"/>
      <c r="F19" s="84"/>
      <c r="G19" s="84"/>
      <c r="H19" s="84"/>
      <c r="I19" s="84"/>
      <c r="J19" s="84"/>
      <c r="K19" s="84"/>
    </row>
    <row r="20" spans="1:16" x14ac:dyDescent="0.2">
      <c r="A20" s="58"/>
      <c r="B20" s="67"/>
      <c r="C20" s="161" t="s">
        <v>122</v>
      </c>
      <c r="D20" s="161"/>
      <c r="E20" s="162"/>
      <c r="F20" s="84"/>
      <c r="G20" s="84"/>
      <c r="H20" s="84"/>
      <c r="I20" s="84"/>
      <c r="J20" s="84"/>
      <c r="K20" s="84"/>
    </row>
    <row r="21" spans="1:16" x14ac:dyDescent="0.2">
      <c r="A21" s="58"/>
      <c r="B21" s="67"/>
      <c r="C21" s="159" t="s">
        <v>123</v>
      </c>
      <c r="D21" s="160"/>
      <c r="E21" s="160"/>
      <c r="F21" s="84"/>
      <c r="G21" s="84"/>
      <c r="H21" s="84"/>
      <c r="I21" s="84"/>
      <c r="J21" s="84"/>
      <c r="K21" s="84"/>
    </row>
    <row r="22" spans="1:16" x14ac:dyDescent="0.2">
      <c r="A22" s="58"/>
      <c r="B22" s="135" t="s">
        <v>124</v>
      </c>
      <c r="C22" s="136"/>
      <c r="D22" s="136"/>
      <c r="E22" s="136"/>
      <c r="F22" s="136"/>
      <c r="G22" s="136"/>
      <c r="H22" s="136"/>
      <c r="I22" s="136"/>
      <c r="J22" s="136"/>
      <c r="K22" s="136"/>
    </row>
    <row r="23" spans="1:16" x14ac:dyDescent="0.2">
      <c r="A23" s="58"/>
      <c r="B23" s="67" t="s">
        <v>94</v>
      </c>
      <c r="C23" s="161" t="s">
        <v>120</v>
      </c>
      <c r="D23" s="161"/>
      <c r="E23" s="162"/>
      <c r="F23" s="84"/>
      <c r="G23" s="84"/>
      <c r="H23" s="84"/>
      <c r="I23" s="84"/>
      <c r="J23" s="84"/>
      <c r="K23" s="84"/>
    </row>
    <row r="24" spans="1:16" x14ac:dyDescent="0.2">
      <c r="A24" s="58"/>
      <c r="B24" s="67" t="s">
        <v>94</v>
      </c>
      <c r="C24" s="161" t="s">
        <v>121</v>
      </c>
      <c r="D24" s="161"/>
      <c r="E24" s="162"/>
      <c r="F24" s="84"/>
      <c r="G24" s="84"/>
      <c r="H24" s="84"/>
      <c r="I24" s="84"/>
      <c r="J24" s="84"/>
      <c r="K24" s="84"/>
    </row>
    <row r="25" spans="1:16" x14ac:dyDescent="0.2">
      <c r="A25" s="58"/>
      <c r="B25" s="67" t="s">
        <v>94</v>
      </c>
      <c r="C25" s="163" t="s">
        <v>122</v>
      </c>
      <c r="D25" s="163"/>
      <c r="E25" s="164"/>
      <c r="F25" s="84"/>
      <c r="G25" s="84"/>
      <c r="H25" s="84"/>
      <c r="I25" s="84"/>
      <c r="J25" s="84"/>
      <c r="K25" s="84"/>
    </row>
    <row r="26" spans="1:16" x14ac:dyDescent="0.2">
      <c r="A26" s="58"/>
      <c r="B26" s="69" t="s">
        <v>125</v>
      </c>
      <c r="C26" s="165" t="s">
        <v>126</v>
      </c>
      <c r="D26" s="166"/>
      <c r="E26" s="167"/>
      <c r="F26" s="80" t="s">
        <v>63</v>
      </c>
      <c r="G26" s="80"/>
      <c r="H26" s="80"/>
      <c r="I26" s="80"/>
      <c r="J26" s="80" t="s">
        <v>63</v>
      </c>
      <c r="K26" s="80" t="s">
        <v>63</v>
      </c>
    </row>
    <row r="27" spans="1:16" x14ac:dyDescent="0.2">
      <c r="B27" s="85"/>
      <c r="C27" s="70"/>
      <c r="D27" s="85"/>
      <c r="E27" s="85"/>
      <c r="F27" s="85"/>
      <c r="G27" s="85"/>
      <c r="H27" s="85"/>
      <c r="I27" s="85"/>
      <c r="J27" s="85"/>
      <c r="K27" s="85"/>
    </row>
    <row r="28" spans="1:16" x14ac:dyDescent="0.2">
      <c r="B28" s="60" t="s">
        <v>127</v>
      </c>
      <c r="C28" s="60" t="s">
        <v>128</v>
      </c>
      <c r="G28" s="88" t="s">
        <v>139</v>
      </c>
      <c r="H28" s="85"/>
      <c r="I28" s="85"/>
      <c r="J28" s="85"/>
      <c r="K28" s="85"/>
    </row>
    <row r="29" spans="1:16" x14ac:dyDescent="0.2">
      <c r="C29" s="86"/>
      <c r="G29" s="85"/>
      <c r="H29" s="85"/>
      <c r="I29" s="85"/>
      <c r="J29" s="85"/>
      <c r="K29" s="85"/>
    </row>
    <row r="30" spans="1:16" x14ac:dyDescent="0.2">
      <c r="C30" s="71"/>
    </row>
    <row r="31" spans="1:16" ht="13.5" x14ac:dyDescent="0.25">
      <c r="B31" s="60" t="s">
        <v>129</v>
      </c>
      <c r="C31" s="60" t="s">
        <v>130</v>
      </c>
      <c r="D31" s="73"/>
      <c r="E31" s="73"/>
      <c r="F31" s="153" t="s">
        <v>131</v>
      </c>
      <c r="G31" s="152"/>
      <c r="H31" s="152"/>
      <c r="I31" s="152"/>
      <c r="J31" s="152"/>
      <c r="K31" s="152"/>
      <c r="L31" s="74"/>
      <c r="M31" s="74"/>
      <c r="N31" s="74"/>
      <c r="O31" s="74"/>
      <c r="P31" s="74"/>
    </row>
    <row r="32" spans="1:16" s="74" customFormat="1" ht="13.5" x14ac:dyDescent="0.25">
      <c r="C32" s="124"/>
      <c r="D32" s="124"/>
      <c r="E32" s="124"/>
      <c r="F32" s="124"/>
      <c r="G32" s="124"/>
      <c r="H32" s="124"/>
      <c r="I32" s="124"/>
      <c r="J32" s="124"/>
      <c r="K32" s="124"/>
    </row>
    <row r="33" spans="1:19" ht="13.5" x14ac:dyDescent="0.25">
      <c r="B33" s="60" t="s">
        <v>132</v>
      </c>
      <c r="C33" s="124" t="s">
        <v>133</v>
      </c>
      <c r="D33" s="124"/>
      <c r="E33" s="124"/>
      <c r="F33" s="124"/>
      <c r="G33" s="124"/>
      <c r="H33" s="124"/>
      <c r="I33" s="124"/>
      <c r="J33" s="124"/>
      <c r="K33" s="124"/>
    </row>
    <row r="34" spans="1:19" x14ac:dyDescent="0.2">
      <c r="A34" s="58"/>
      <c r="B34" s="58"/>
      <c r="C34" s="151" t="s">
        <v>134</v>
      </c>
      <c r="D34" s="152"/>
      <c r="E34" s="152"/>
      <c r="F34" s="153" t="s">
        <v>140</v>
      </c>
      <c r="G34" s="154"/>
      <c r="H34" s="154"/>
      <c r="I34" s="154"/>
      <c r="J34" s="154"/>
      <c r="K34" s="154"/>
    </row>
    <row r="35" spans="1:19" ht="24" customHeight="1" x14ac:dyDescent="0.25">
      <c r="A35" s="58"/>
      <c r="B35" s="58"/>
      <c r="C35" s="157" t="s">
        <v>135</v>
      </c>
      <c r="D35" s="158"/>
      <c r="E35" s="158"/>
      <c r="F35" s="124" t="s">
        <v>141</v>
      </c>
      <c r="G35" s="151"/>
      <c r="H35" s="151"/>
      <c r="I35" s="151"/>
      <c r="J35" s="151"/>
      <c r="K35" s="151"/>
      <c r="L35" s="87"/>
      <c r="M35" s="87"/>
      <c r="N35" s="87"/>
      <c r="O35" s="87"/>
      <c r="P35" s="87"/>
      <c r="Q35" s="87"/>
      <c r="R35" s="87"/>
      <c r="S35" s="87"/>
    </row>
    <row r="36" spans="1:19" x14ac:dyDescent="0.2">
      <c r="A36" s="58"/>
      <c r="B36" s="58"/>
      <c r="C36" s="151" t="s">
        <v>136</v>
      </c>
      <c r="D36" s="152"/>
      <c r="E36" s="152"/>
      <c r="F36" s="153" t="s">
        <v>142</v>
      </c>
      <c r="G36" s="154"/>
      <c r="H36" s="154"/>
      <c r="I36" s="154"/>
      <c r="J36" s="154"/>
      <c r="K36" s="154"/>
    </row>
    <row r="37" spans="1:19" ht="29.25" customHeight="1" x14ac:dyDescent="0.2">
      <c r="A37" s="58"/>
      <c r="B37" s="58"/>
      <c r="C37" s="151" t="s">
        <v>137</v>
      </c>
      <c r="D37" s="152"/>
      <c r="E37" s="152"/>
      <c r="F37" s="155" t="s">
        <v>143</v>
      </c>
      <c r="G37" s="156"/>
      <c r="H37" s="156"/>
      <c r="I37" s="156"/>
      <c r="J37" s="156"/>
      <c r="K37" s="156"/>
    </row>
    <row r="38" spans="1:19" x14ac:dyDescent="0.2">
      <c r="A38" s="58"/>
      <c r="B38" s="58"/>
      <c r="C38" s="126"/>
      <c r="D38" s="126"/>
      <c r="E38" s="126"/>
      <c r="F38" s="79"/>
      <c r="G38" s="79"/>
      <c r="H38" s="79"/>
      <c r="I38" s="79"/>
      <c r="J38" s="79"/>
      <c r="K38" s="79"/>
    </row>
    <row r="39" spans="1:19" x14ac:dyDescent="0.2">
      <c r="A39" s="58"/>
      <c r="B39" s="58"/>
      <c r="C39" s="58"/>
      <c r="D39" s="58"/>
      <c r="E39" s="58"/>
      <c r="F39" s="58"/>
      <c r="G39" s="58"/>
      <c r="H39" s="58"/>
      <c r="I39" s="58"/>
      <c r="J39" s="58"/>
      <c r="K39" s="58"/>
    </row>
    <row r="40" spans="1:19" ht="15" x14ac:dyDescent="0.2">
      <c r="C40" s="128"/>
      <c r="D40" s="128"/>
      <c r="E40" s="128"/>
      <c r="F40" s="128"/>
      <c r="H40" s="58"/>
      <c r="I40" s="58"/>
      <c r="J40" s="58"/>
      <c r="K40" s="58"/>
    </row>
    <row r="41" spans="1:19" s="1" customFormat="1" ht="15.75" x14ac:dyDescent="0.25">
      <c r="A41" s="148" t="s">
        <v>39</v>
      </c>
      <c r="B41" s="148"/>
      <c r="C41" s="148"/>
      <c r="D41" s="148"/>
      <c r="E41" s="148"/>
      <c r="F41" s="148"/>
      <c r="G41" s="148"/>
      <c r="H41" s="30"/>
      <c r="J41" s="149" t="s">
        <v>40</v>
      </c>
      <c r="K41" s="149"/>
      <c r="L41" s="149"/>
      <c r="M41" s="149"/>
    </row>
    <row r="42" spans="1:19" s="1" customFormat="1" ht="15.75" customHeight="1" x14ac:dyDescent="0.25">
      <c r="A42" s="5"/>
      <c r="B42" s="5"/>
      <c r="C42" s="5"/>
      <c r="D42" s="5"/>
      <c r="E42" s="5"/>
      <c r="F42" s="5"/>
      <c r="G42" s="5"/>
      <c r="H42" s="28" t="s">
        <v>37</v>
      </c>
      <c r="J42" s="150" t="s">
        <v>38</v>
      </c>
      <c r="K42" s="150"/>
      <c r="L42" s="150"/>
      <c r="M42" s="150"/>
    </row>
    <row r="44" spans="1:19" x14ac:dyDescent="0.2">
      <c r="C44" s="75"/>
      <c r="D44" s="75"/>
      <c r="E44" s="75"/>
      <c r="F44" s="75"/>
      <c r="G44" s="75"/>
      <c r="H44" s="75"/>
      <c r="I44" s="75"/>
      <c r="J44" s="75"/>
      <c r="K44" s="75"/>
    </row>
    <row r="45" spans="1:19" x14ac:dyDescent="0.2">
      <c r="C45" s="75"/>
      <c r="D45" s="75"/>
      <c r="E45" s="75"/>
      <c r="F45" s="75"/>
      <c r="G45" s="75"/>
      <c r="H45" s="75"/>
      <c r="I45" s="75"/>
      <c r="J45" s="75"/>
      <c r="K45" s="75"/>
    </row>
    <row r="46" spans="1:19" x14ac:dyDescent="0.2">
      <c r="C46" s="75"/>
      <c r="D46" s="75"/>
      <c r="E46" s="75"/>
      <c r="F46" s="75"/>
      <c r="G46" s="75"/>
      <c r="H46" s="75"/>
      <c r="I46" s="75"/>
      <c r="J46" s="75"/>
      <c r="K46" s="75"/>
    </row>
  </sheetData>
  <mergeCells count="40">
    <mergeCell ref="C8:E8"/>
    <mergeCell ref="B2:K2"/>
    <mergeCell ref="C4:E4"/>
    <mergeCell ref="C5:E5"/>
    <mergeCell ref="C6:E6"/>
    <mergeCell ref="C7:E7"/>
    <mergeCell ref="C20:E20"/>
    <mergeCell ref="C9:E9"/>
    <mergeCell ref="C10:E10"/>
    <mergeCell ref="B11:K11"/>
    <mergeCell ref="C12:E12"/>
    <mergeCell ref="B13:K13"/>
    <mergeCell ref="B14:K14"/>
    <mergeCell ref="C15:E15"/>
    <mergeCell ref="C16:E16"/>
    <mergeCell ref="B17:K17"/>
    <mergeCell ref="C18:E18"/>
    <mergeCell ref="C19:E19"/>
    <mergeCell ref="C35:E35"/>
    <mergeCell ref="F35:K35"/>
    <mergeCell ref="C21:E21"/>
    <mergeCell ref="B22:K22"/>
    <mergeCell ref="C23:E23"/>
    <mergeCell ref="C24:E24"/>
    <mergeCell ref="C25:E25"/>
    <mergeCell ref="C26:E26"/>
    <mergeCell ref="F31:K31"/>
    <mergeCell ref="C32:K32"/>
    <mergeCell ref="C33:K33"/>
    <mergeCell ref="C34:E34"/>
    <mergeCell ref="F34:K34"/>
    <mergeCell ref="A41:G41"/>
    <mergeCell ref="J41:M41"/>
    <mergeCell ref="J42:M42"/>
    <mergeCell ref="C36:E36"/>
    <mergeCell ref="F36:K36"/>
    <mergeCell ref="C37:E37"/>
    <mergeCell ref="F37:K37"/>
    <mergeCell ref="C38:E38"/>
    <mergeCell ref="C40:F40"/>
  </mergeCells>
  <pageMargins left="0.27559055118110237" right="0.27559055118110237" top="0.27559055118110237" bottom="0.27559055118110237" header="0.51181102362204722" footer="0.51181102362204722"/>
  <pageSetup paperSize="9" scale="77" pageOrder="overThenDown"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P48"/>
  <sheetViews>
    <sheetView tabSelected="1" zoomScaleNormal="100" workbookViewId="0">
      <selection activeCell="P22" sqref="P22"/>
    </sheetView>
  </sheetViews>
  <sheetFormatPr defaultRowHeight="15" x14ac:dyDescent="0.25"/>
  <cols>
    <col min="1" max="2" width="9.140625" style="1"/>
    <col min="3" max="3" width="11" style="1" customWidth="1"/>
    <col min="4" max="14" width="9.140625" style="1"/>
    <col min="15" max="15" width="13" style="1" customWidth="1"/>
    <col min="16" max="16384" width="9.140625" style="1"/>
  </cols>
  <sheetData>
    <row r="2" spans="1:15" x14ac:dyDescent="0.25">
      <c r="A2" s="209" t="s">
        <v>146</v>
      </c>
      <c r="B2" s="209"/>
      <c r="C2" s="209"/>
      <c r="D2" s="209"/>
      <c r="E2" s="209"/>
      <c r="F2" s="209"/>
      <c r="G2" s="209"/>
      <c r="H2" s="209"/>
      <c r="I2" s="209"/>
      <c r="J2" s="209"/>
      <c r="K2" s="209"/>
      <c r="L2" s="209"/>
      <c r="M2" s="209"/>
      <c r="N2" s="209"/>
      <c r="O2" s="209"/>
    </row>
    <row r="4" spans="1:15" ht="15.75" x14ac:dyDescent="0.25">
      <c r="A4" s="104" t="s">
        <v>0</v>
      </c>
      <c r="B4" s="4">
        <v>600000</v>
      </c>
      <c r="C4" s="5"/>
      <c r="E4" s="105" t="s">
        <v>1</v>
      </c>
      <c r="F4" s="105"/>
      <c r="G4" s="105"/>
      <c r="H4" s="105"/>
      <c r="I4" s="105"/>
      <c r="J4" s="105"/>
      <c r="K4" s="105"/>
      <c r="L4" s="105"/>
      <c r="M4" s="105"/>
    </row>
    <row r="5" spans="1:15" ht="22.5" x14ac:dyDescent="0.25">
      <c r="A5" s="104"/>
      <c r="B5" s="95" t="s">
        <v>2</v>
      </c>
      <c r="C5" s="5"/>
      <c r="E5" s="107" t="s">
        <v>3</v>
      </c>
      <c r="F5" s="107"/>
      <c r="G5" s="107"/>
      <c r="H5" s="107"/>
      <c r="I5" s="107"/>
      <c r="J5" s="107"/>
      <c r="K5" s="107"/>
      <c r="L5" s="107"/>
      <c r="M5" s="107"/>
    </row>
    <row r="6" spans="1:15" ht="15.75" x14ac:dyDescent="0.25">
      <c r="A6" s="104" t="s">
        <v>4</v>
      </c>
      <c r="B6" s="4">
        <v>610000</v>
      </c>
      <c r="C6" s="5"/>
      <c r="E6" s="105" t="str">
        <f>E4</f>
        <v>Відділ освіти  Чернеччинської сільської ради</v>
      </c>
      <c r="F6" s="105"/>
      <c r="G6" s="105"/>
      <c r="H6" s="105"/>
      <c r="I6" s="105"/>
      <c r="J6" s="105"/>
      <c r="K6" s="105"/>
      <c r="L6" s="105"/>
      <c r="M6" s="105"/>
    </row>
    <row r="7" spans="1:15" ht="22.5" x14ac:dyDescent="0.25">
      <c r="A7" s="104"/>
      <c r="B7" s="95" t="s">
        <v>2</v>
      </c>
      <c r="C7" s="5"/>
      <c r="E7" s="106" t="s">
        <v>5</v>
      </c>
      <c r="F7" s="106"/>
      <c r="G7" s="106"/>
      <c r="H7" s="106"/>
      <c r="I7" s="106"/>
      <c r="J7" s="106"/>
      <c r="K7" s="106"/>
      <c r="L7" s="106"/>
      <c r="M7" s="106"/>
    </row>
    <row r="8" spans="1:15" ht="44.25" customHeight="1" x14ac:dyDescent="0.25">
      <c r="A8" s="104" t="s">
        <v>6</v>
      </c>
      <c r="B8" s="4">
        <v>610160</v>
      </c>
      <c r="C8" s="7"/>
      <c r="E8" s="176" t="s">
        <v>7</v>
      </c>
      <c r="F8" s="176"/>
      <c r="G8" s="176"/>
      <c r="H8" s="176"/>
      <c r="I8" s="176"/>
      <c r="J8" s="176"/>
      <c r="K8" s="176"/>
      <c r="L8" s="176"/>
      <c r="M8" s="176"/>
    </row>
    <row r="9" spans="1:15" ht="22.5" x14ac:dyDescent="0.25">
      <c r="A9" s="104"/>
      <c r="B9" s="8" t="s">
        <v>2</v>
      </c>
      <c r="C9" s="8" t="s">
        <v>8</v>
      </c>
      <c r="E9" s="107" t="s">
        <v>9</v>
      </c>
      <c r="F9" s="107"/>
      <c r="G9" s="107"/>
      <c r="H9" s="107"/>
      <c r="I9" s="107"/>
      <c r="J9" s="107"/>
      <c r="K9" s="107"/>
      <c r="L9" s="107"/>
      <c r="M9" s="107"/>
    </row>
    <row r="12" spans="1:15" ht="29.25" customHeight="1" x14ac:dyDescent="0.25">
      <c r="A12" s="110" t="s">
        <v>20</v>
      </c>
      <c r="B12" s="110"/>
      <c r="C12" s="110"/>
      <c r="D12" s="110" t="s">
        <v>156</v>
      </c>
      <c r="E12" s="110"/>
      <c r="F12" s="110"/>
      <c r="G12" s="110"/>
      <c r="H12" s="110"/>
      <c r="I12" s="110"/>
      <c r="J12" s="110" t="s">
        <v>159</v>
      </c>
      <c r="K12" s="110"/>
      <c r="L12" s="110"/>
      <c r="M12" s="110"/>
      <c r="N12" s="110"/>
      <c r="O12" s="110"/>
    </row>
    <row r="13" spans="1:15" x14ac:dyDescent="0.25">
      <c r="A13" s="110"/>
      <c r="B13" s="110"/>
      <c r="C13" s="110"/>
      <c r="D13" s="186" t="s">
        <v>157</v>
      </c>
      <c r="E13" s="186"/>
      <c r="F13" s="186" t="s">
        <v>47</v>
      </c>
      <c r="G13" s="186"/>
      <c r="H13" s="186" t="s">
        <v>158</v>
      </c>
      <c r="I13" s="186"/>
      <c r="J13" s="186" t="s">
        <v>157</v>
      </c>
      <c r="K13" s="186"/>
      <c r="L13" s="186" t="s">
        <v>47</v>
      </c>
      <c r="M13" s="186"/>
      <c r="N13" s="186" t="s">
        <v>158</v>
      </c>
      <c r="O13" s="186"/>
    </row>
    <row r="14" spans="1:15" x14ac:dyDescent="0.25">
      <c r="A14" s="208" t="s">
        <v>30</v>
      </c>
      <c r="B14" s="208"/>
      <c r="C14" s="208"/>
      <c r="D14" s="186"/>
      <c r="E14" s="186"/>
      <c r="F14" s="186"/>
      <c r="G14" s="186"/>
      <c r="H14" s="186"/>
      <c r="I14" s="186"/>
      <c r="J14" s="186"/>
      <c r="K14" s="186"/>
      <c r="L14" s="186"/>
      <c r="M14" s="186"/>
      <c r="N14" s="186"/>
      <c r="O14" s="186"/>
    </row>
    <row r="15" spans="1:15" ht="48.75" customHeight="1" x14ac:dyDescent="0.25">
      <c r="A15" s="183" t="str">
        <f>'5.3 Показники'!B16</f>
        <v xml:space="preserve">кількість виконаних листів, звернень, заяв, скарг на
одну посадову особу 
</v>
      </c>
      <c r="B15" s="184"/>
      <c r="C15" s="185"/>
      <c r="D15" s="186"/>
      <c r="E15" s="186"/>
      <c r="F15" s="186"/>
      <c r="G15" s="186"/>
      <c r="H15" s="186"/>
      <c r="I15" s="186"/>
      <c r="J15" s="187">
        <f>'5.3 Показники'!C16</f>
        <v>588.5</v>
      </c>
      <c r="K15" s="186"/>
      <c r="L15" s="187">
        <f>'5.3 Показники'!F16</f>
        <v>588.5</v>
      </c>
      <c r="M15" s="186"/>
      <c r="N15" s="189">
        <f>L15/J15</f>
        <v>1</v>
      </c>
      <c r="O15" s="189"/>
    </row>
    <row r="16" spans="1:15" ht="36" customHeight="1" x14ac:dyDescent="0.25">
      <c r="A16" s="183" t="str">
        <f>'5.3 Показники'!B17</f>
        <v xml:space="preserve">витрати на утримання однієї штатної одиниці </v>
      </c>
      <c r="B16" s="184"/>
      <c r="C16" s="185"/>
      <c r="D16" s="186"/>
      <c r="E16" s="186"/>
      <c r="F16" s="186"/>
      <c r="G16" s="186"/>
      <c r="H16" s="186"/>
      <c r="I16" s="186"/>
      <c r="J16" s="188">
        <f>'5.3 Показники'!C17</f>
        <v>224.02979500000001</v>
      </c>
      <c r="K16" s="188"/>
      <c r="L16" s="188">
        <f>'5.3 Показники'!F17</f>
        <v>221.24717000000001</v>
      </c>
      <c r="M16" s="188"/>
      <c r="N16" s="189">
        <f>L16/J16</f>
        <v>0.98757921909449586</v>
      </c>
      <c r="O16" s="189"/>
    </row>
    <row r="17" spans="1:16" x14ac:dyDescent="0.25">
      <c r="A17" s="191" t="s">
        <v>160</v>
      </c>
      <c r="B17" s="191"/>
      <c r="C17" s="191"/>
      <c r="D17" s="190"/>
      <c r="E17" s="190"/>
      <c r="F17" s="190"/>
      <c r="G17" s="190"/>
      <c r="H17" s="190"/>
      <c r="I17" s="190"/>
      <c r="J17" s="190"/>
      <c r="K17" s="190"/>
      <c r="L17" s="190"/>
      <c r="M17" s="190"/>
      <c r="N17" s="192" t="s">
        <v>161</v>
      </c>
      <c r="O17" s="190"/>
      <c r="P17" s="193">
        <f>(N15+N16)/2*100</f>
        <v>99.378960954724789</v>
      </c>
    </row>
    <row r="18" spans="1:16" x14ac:dyDescent="0.25">
      <c r="A18" s="208" t="s">
        <v>34</v>
      </c>
      <c r="B18" s="208"/>
      <c r="C18" s="208"/>
      <c r="D18" s="186"/>
      <c r="E18" s="186"/>
      <c r="F18" s="186"/>
      <c r="G18" s="186"/>
      <c r="H18" s="186"/>
      <c r="I18" s="186"/>
      <c r="J18" s="186"/>
      <c r="K18" s="186"/>
      <c r="L18" s="186"/>
      <c r="M18" s="186"/>
      <c r="N18" s="186"/>
      <c r="O18" s="186"/>
    </row>
    <row r="19" spans="1:16" ht="44.25" customHeight="1" x14ac:dyDescent="0.25">
      <c r="A19" s="183" t="str">
        <f>'5.3 Показники'!B20</f>
        <v xml:space="preserve">Відсоток звернень вчасно
виконаних завдань, листів, скарг
</v>
      </c>
      <c r="B19" s="184"/>
      <c r="C19" s="185"/>
      <c r="D19" s="186"/>
      <c r="E19" s="186"/>
      <c r="F19" s="186"/>
      <c r="G19" s="186"/>
      <c r="H19" s="186"/>
      <c r="I19" s="186"/>
      <c r="J19" s="187">
        <f>'5.3 Показники'!C20</f>
        <v>100</v>
      </c>
      <c r="K19" s="186"/>
      <c r="L19" s="187">
        <f>'5.3 Показники'!F20</f>
        <v>100</v>
      </c>
      <c r="M19" s="186"/>
      <c r="N19" s="189">
        <f>L19/J19</f>
        <v>1</v>
      </c>
      <c r="O19" s="189"/>
    </row>
    <row r="20" spans="1:16" x14ac:dyDescent="0.25">
      <c r="A20" s="191" t="s">
        <v>160</v>
      </c>
      <c r="B20" s="191"/>
      <c r="C20" s="191"/>
      <c r="D20" s="190"/>
      <c r="E20" s="190"/>
      <c r="F20" s="190"/>
      <c r="G20" s="190"/>
      <c r="H20" s="190"/>
      <c r="I20" s="190"/>
      <c r="J20" s="190"/>
      <c r="K20" s="190"/>
      <c r="L20" s="190"/>
      <c r="M20" s="190"/>
      <c r="N20" s="190" t="s">
        <v>162</v>
      </c>
      <c r="O20" s="190"/>
    </row>
    <row r="21" spans="1:16" x14ac:dyDescent="0.25">
      <c r="A21" s="195" t="s">
        <v>164</v>
      </c>
      <c r="B21" s="195"/>
      <c r="C21" s="195"/>
      <c r="D21" s="196" t="s">
        <v>163</v>
      </c>
      <c r="E21" s="197"/>
      <c r="F21" s="197"/>
      <c r="G21" s="197"/>
      <c r="H21" s="197"/>
      <c r="I21" s="197"/>
      <c r="J21" s="197"/>
      <c r="K21" s="197"/>
      <c r="L21" s="197"/>
      <c r="M21" s="198"/>
      <c r="N21" s="194">
        <f>99.4+100</f>
        <v>199.4</v>
      </c>
      <c r="O21" s="194"/>
      <c r="P21" s="1" t="s">
        <v>168</v>
      </c>
    </row>
    <row r="22" spans="1:16" x14ac:dyDescent="0.25">
      <c r="A22" s="186"/>
      <c r="B22" s="186"/>
      <c r="C22" s="186"/>
      <c r="D22" s="186"/>
      <c r="E22" s="186"/>
      <c r="F22" s="186"/>
      <c r="G22" s="186"/>
      <c r="H22" s="186"/>
      <c r="I22" s="186"/>
      <c r="J22" s="186"/>
      <c r="K22" s="186"/>
      <c r="L22" s="186"/>
      <c r="M22" s="186"/>
      <c r="N22" s="186"/>
      <c r="O22" s="186"/>
    </row>
    <row r="23" spans="1:16" x14ac:dyDescent="0.25">
      <c r="A23" s="186"/>
      <c r="B23" s="186"/>
      <c r="C23" s="186"/>
      <c r="D23" s="186"/>
      <c r="E23" s="186"/>
      <c r="F23" s="186"/>
      <c r="G23" s="186"/>
      <c r="H23" s="186"/>
      <c r="I23" s="186"/>
      <c r="J23" s="186"/>
      <c r="K23" s="186"/>
      <c r="L23" s="186"/>
      <c r="M23" s="186"/>
      <c r="N23" s="186"/>
      <c r="O23" s="186"/>
    </row>
    <row r="29" spans="1:16" x14ac:dyDescent="0.25">
      <c r="A29" s="1" t="s">
        <v>147</v>
      </c>
    </row>
    <row r="31" spans="1:16" ht="35.25" customHeight="1" x14ac:dyDescent="0.25">
      <c r="A31" s="110" t="s">
        <v>153</v>
      </c>
      <c r="B31" s="110" t="s">
        <v>148</v>
      </c>
      <c r="C31" s="110"/>
      <c r="D31" s="110"/>
      <c r="E31" s="110"/>
      <c r="F31" s="110"/>
      <c r="G31" s="110"/>
      <c r="H31" s="177" t="s">
        <v>149</v>
      </c>
      <c r="I31" s="177"/>
      <c r="J31" s="177"/>
      <c r="K31" s="177"/>
      <c r="L31" s="177"/>
      <c r="M31" s="177"/>
    </row>
    <row r="32" spans="1:16" ht="45" customHeight="1" x14ac:dyDescent="0.25">
      <c r="A32" s="110"/>
      <c r="B32" s="110"/>
      <c r="C32" s="110"/>
      <c r="D32" s="110"/>
      <c r="E32" s="110"/>
      <c r="F32" s="110"/>
      <c r="G32" s="110"/>
      <c r="H32" s="177" t="s">
        <v>150</v>
      </c>
      <c r="I32" s="177"/>
      <c r="J32" s="177" t="s">
        <v>151</v>
      </c>
      <c r="K32" s="177"/>
      <c r="L32" s="177" t="s">
        <v>152</v>
      </c>
      <c r="M32" s="177"/>
    </row>
    <row r="33" spans="1:13" x14ac:dyDescent="0.25">
      <c r="A33" s="178">
        <v>1</v>
      </c>
      <c r="B33" s="179">
        <v>2</v>
      </c>
      <c r="C33" s="180"/>
      <c r="D33" s="180"/>
      <c r="E33" s="180"/>
      <c r="F33" s="180"/>
      <c r="G33" s="181"/>
      <c r="H33" s="182">
        <v>3</v>
      </c>
      <c r="I33" s="182"/>
      <c r="J33" s="182">
        <v>4</v>
      </c>
      <c r="K33" s="182"/>
      <c r="L33" s="182">
        <v>5</v>
      </c>
      <c r="M33" s="182"/>
    </row>
    <row r="34" spans="1:13" x14ac:dyDescent="0.25">
      <c r="A34" s="96"/>
      <c r="B34" s="111" t="s">
        <v>154</v>
      </c>
      <c r="C34" s="112"/>
      <c r="D34" s="112"/>
      <c r="E34" s="112"/>
      <c r="F34" s="112"/>
      <c r="G34" s="113"/>
      <c r="H34" s="110"/>
      <c r="I34" s="110"/>
      <c r="J34" s="110"/>
      <c r="K34" s="110"/>
      <c r="L34" s="110"/>
      <c r="M34" s="110"/>
    </row>
    <row r="35" spans="1:13" ht="30.75" customHeight="1" x14ac:dyDescent="0.25">
      <c r="A35" s="96"/>
      <c r="B35" s="183" t="s">
        <v>155</v>
      </c>
      <c r="C35" s="184"/>
      <c r="D35" s="184"/>
      <c r="E35" s="184"/>
      <c r="F35" s="184"/>
      <c r="G35" s="185"/>
      <c r="H35" s="110"/>
      <c r="I35" s="110"/>
      <c r="J35" s="199">
        <f>N21</f>
        <v>199.4</v>
      </c>
      <c r="K35" s="199"/>
      <c r="L35" s="110"/>
      <c r="M35" s="110"/>
    </row>
    <row r="37" spans="1:13" x14ac:dyDescent="0.25">
      <c r="A37" s="1" t="s">
        <v>165</v>
      </c>
    </row>
    <row r="39" spans="1:13" x14ac:dyDescent="0.25">
      <c r="A39" s="110" t="s">
        <v>153</v>
      </c>
      <c r="B39" s="110" t="s">
        <v>148</v>
      </c>
      <c r="C39" s="110"/>
      <c r="D39" s="110"/>
      <c r="E39" s="110"/>
      <c r="F39" s="110"/>
      <c r="G39" s="110"/>
      <c r="H39" s="200" t="s">
        <v>166</v>
      </c>
      <c r="I39" s="201"/>
      <c r="J39" s="201"/>
      <c r="K39" s="201"/>
      <c r="L39" s="201"/>
      <c r="M39" s="202"/>
    </row>
    <row r="40" spans="1:13" ht="36" customHeight="1" x14ac:dyDescent="0.25">
      <c r="A40" s="110"/>
      <c r="B40" s="110"/>
      <c r="C40" s="110"/>
      <c r="D40" s="110"/>
      <c r="E40" s="110"/>
      <c r="F40" s="110"/>
      <c r="G40" s="110"/>
      <c r="H40" s="203"/>
      <c r="I40" s="204"/>
      <c r="J40" s="204"/>
      <c r="K40" s="204"/>
      <c r="L40" s="204"/>
      <c r="M40" s="205"/>
    </row>
    <row r="41" spans="1:13" x14ac:dyDescent="0.25">
      <c r="A41" s="178">
        <v>1</v>
      </c>
      <c r="B41" s="182">
        <v>2</v>
      </c>
      <c r="C41" s="182"/>
      <c r="D41" s="182"/>
      <c r="E41" s="182"/>
      <c r="F41" s="182"/>
      <c r="G41" s="182"/>
      <c r="H41" s="182">
        <v>3</v>
      </c>
      <c r="I41" s="182"/>
      <c r="J41" s="182"/>
      <c r="K41" s="182"/>
      <c r="L41" s="182"/>
      <c r="M41" s="182"/>
    </row>
    <row r="42" spans="1:13" x14ac:dyDescent="0.25">
      <c r="A42" s="178"/>
      <c r="B42" s="182"/>
      <c r="C42" s="182"/>
      <c r="D42" s="182"/>
      <c r="E42" s="182"/>
      <c r="F42" s="182"/>
      <c r="G42" s="182"/>
      <c r="H42" s="182"/>
      <c r="I42" s="182"/>
      <c r="J42" s="182"/>
      <c r="K42" s="182"/>
      <c r="L42" s="182"/>
      <c r="M42" s="182"/>
    </row>
    <row r="43" spans="1:13" x14ac:dyDescent="0.25">
      <c r="A43" s="178"/>
      <c r="B43" s="182"/>
      <c r="C43" s="182"/>
      <c r="D43" s="182"/>
      <c r="E43" s="182"/>
      <c r="F43" s="182"/>
      <c r="G43" s="182"/>
      <c r="H43" s="182"/>
      <c r="I43" s="182"/>
      <c r="J43" s="182"/>
      <c r="K43" s="182"/>
      <c r="L43" s="182"/>
      <c r="M43" s="182"/>
    </row>
    <row r="44" spans="1:13" x14ac:dyDescent="0.25">
      <c r="A44" s="178"/>
      <c r="B44" s="182"/>
      <c r="C44" s="182"/>
      <c r="D44" s="182"/>
      <c r="E44" s="182"/>
      <c r="F44" s="182"/>
      <c r="G44" s="182"/>
      <c r="H44" s="182"/>
      <c r="I44" s="182"/>
      <c r="J44" s="182"/>
      <c r="K44" s="182"/>
      <c r="L44" s="182"/>
      <c r="M44" s="182"/>
    </row>
    <row r="47" spans="1:13" ht="15.75" customHeight="1" x14ac:dyDescent="0.25">
      <c r="A47" s="10" t="s">
        <v>167</v>
      </c>
      <c r="B47" s="5"/>
      <c r="C47" s="5"/>
      <c r="D47" s="5"/>
      <c r="E47" s="5"/>
      <c r="F47" s="5"/>
      <c r="G47" s="206"/>
      <c r="H47" s="94"/>
      <c r="J47" s="149" t="s">
        <v>40</v>
      </c>
      <c r="K47" s="149"/>
      <c r="L47" s="149"/>
      <c r="M47" s="149"/>
    </row>
    <row r="48" spans="1:13" ht="15.75" customHeight="1" x14ac:dyDescent="0.25">
      <c r="A48" s="5"/>
      <c r="B48" s="5"/>
      <c r="C48" s="5"/>
      <c r="D48" s="5"/>
      <c r="E48" s="5"/>
      <c r="F48" s="5"/>
      <c r="G48" s="207" t="s">
        <v>37</v>
      </c>
      <c r="H48" s="207"/>
      <c r="J48" s="150" t="s">
        <v>38</v>
      </c>
      <c r="K48" s="150"/>
      <c r="L48" s="150"/>
      <c r="M48" s="150"/>
    </row>
  </sheetData>
  <mergeCells count="117">
    <mergeCell ref="J47:M47"/>
    <mergeCell ref="J48:M48"/>
    <mergeCell ref="G48:H48"/>
    <mergeCell ref="A2:O2"/>
    <mergeCell ref="B42:G42"/>
    <mergeCell ref="H42:M42"/>
    <mergeCell ref="B43:G43"/>
    <mergeCell ref="H43:M43"/>
    <mergeCell ref="B44:G44"/>
    <mergeCell ref="H44:M44"/>
    <mergeCell ref="A39:A40"/>
    <mergeCell ref="B39:G40"/>
    <mergeCell ref="B41:G41"/>
    <mergeCell ref="H41:M41"/>
    <mergeCell ref="H39:M40"/>
    <mergeCell ref="N22:O22"/>
    <mergeCell ref="A23:C23"/>
    <mergeCell ref="D23:E23"/>
    <mergeCell ref="F23:G23"/>
    <mergeCell ref="H23:I23"/>
    <mergeCell ref="J23:K23"/>
    <mergeCell ref="L23:M23"/>
    <mergeCell ref="N23:O23"/>
    <mergeCell ref="A22:C22"/>
    <mergeCell ref="D22:E22"/>
    <mergeCell ref="F22:G22"/>
    <mergeCell ref="H22:I22"/>
    <mergeCell ref="J22:K22"/>
    <mergeCell ref="L22:M22"/>
    <mergeCell ref="N20:O20"/>
    <mergeCell ref="A21:C21"/>
    <mergeCell ref="N21:O21"/>
    <mergeCell ref="D21:M21"/>
    <mergeCell ref="A20:C20"/>
    <mergeCell ref="D20:E20"/>
    <mergeCell ref="F20:G20"/>
    <mergeCell ref="H20:I20"/>
    <mergeCell ref="J20:K20"/>
    <mergeCell ref="L20:M20"/>
    <mergeCell ref="N18:O18"/>
    <mergeCell ref="A19:C19"/>
    <mergeCell ref="D19:E19"/>
    <mergeCell ref="F19:G19"/>
    <mergeCell ref="H19:I19"/>
    <mergeCell ref="J19:K19"/>
    <mergeCell ref="L19:M19"/>
    <mergeCell ref="N19:O19"/>
    <mergeCell ref="A18:C18"/>
    <mergeCell ref="D18:E18"/>
    <mergeCell ref="F18:G18"/>
    <mergeCell ref="H18:I18"/>
    <mergeCell ref="J18:K18"/>
    <mergeCell ref="L18:M18"/>
    <mergeCell ref="N16:O16"/>
    <mergeCell ref="A17:C17"/>
    <mergeCell ref="D17:E17"/>
    <mergeCell ref="F17:G17"/>
    <mergeCell ref="H17:I17"/>
    <mergeCell ref="J17:K17"/>
    <mergeCell ref="L17:M17"/>
    <mergeCell ref="N17:O17"/>
    <mergeCell ref="A16:C16"/>
    <mergeCell ref="D16:E16"/>
    <mergeCell ref="F16:G16"/>
    <mergeCell ref="H16:I16"/>
    <mergeCell ref="J16:K16"/>
    <mergeCell ref="L16:M16"/>
    <mergeCell ref="N14:O14"/>
    <mergeCell ref="A15:C15"/>
    <mergeCell ref="D15:E15"/>
    <mergeCell ref="F15:G15"/>
    <mergeCell ref="H15:I15"/>
    <mergeCell ref="J15:K15"/>
    <mergeCell ref="L15:M15"/>
    <mergeCell ref="N15:O15"/>
    <mergeCell ref="A14:C14"/>
    <mergeCell ref="D14:E14"/>
    <mergeCell ref="F14:G14"/>
    <mergeCell ref="H14:I14"/>
    <mergeCell ref="J14:K14"/>
    <mergeCell ref="L14:M14"/>
    <mergeCell ref="A12:C13"/>
    <mergeCell ref="D12:I12"/>
    <mergeCell ref="D13:E13"/>
    <mergeCell ref="F13:G13"/>
    <mergeCell ref="H13:I13"/>
    <mergeCell ref="J12:O12"/>
    <mergeCell ref="J13:K13"/>
    <mergeCell ref="L13:M13"/>
    <mergeCell ref="N13:O13"/>
    <mergeCell ref="B33:G33"/>
    <mergeCell ref="B34:G34"/>
    <mergeCell ref="B35:G35"/>
    <mergeCell ref="L33:M33"/>
    <mergeCell ref="J34:K34"/>
    <mergeCell ref="L34:M34"/>
    <mergeCell ref="J35:K35"/>
    <mergeCell ref="L35:M35"/>
    <mergeCell ref="H33:I33"/>
    <mergeCell ref="H34:I34"/>
    <mergeCell ref="H35:I35"/>
    <mergeCell ref="J33:K33"/>
    <mergeCell ref="A8:A9"/>
    <mergeCell ref="E8:M8"/>
    <mergeCell ref="E9:M9"/>
    <mergeCell ref="A31:A32"/>
    <mergeCell ref="B31:G32"/>
    <mergeCell ref="H31:M31"/>
    <mergeCell ref="H32:I32"/>
    <mergeCell ref="J32:K32"/>
    <mergeCell ref="L32:M32"/>
    <mergeCell ref="A4:A5"/>
    <mergeCell ref="E4:M4"/>
    <mergeCell ref="E5:M5"/>
    <mergeCell ref="A6:A7"/>
    <mergeCell ref="E6:M6"/>
    <mergeCell ref="E7:M7"/>
  </mergeCells>
  <pageMargins left="0.7" right="0.7" top="0.75" bottom="0.75" header="0.3" footer="0.3"/>
  <pageSetup paperSize="9" scale="9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5.1</vt:lpstr>
      <vt:lpstr>5.2</vt:lpstr>
      <vt:lpstr>5.3 Показники</vt:lpstr>
      <vt:lpstr>5.4. Показники  </vt:lpstr>
      <vt:lpstr>5.5. </vt:lpstr>
      <vt:lpstr>БАЛИ</vt:lpstr>
      <vt:lpstr>'5.4. Показники  '!Область_печати</vt:lpstr>
      <vt:lpstr>'5.5. '!Область_печати</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2019-04-08T13:29:11Z</cp:lastPrinted>
  <dcterms:created xsi:type="dcterms:W3CDTF">2019-02-28T15:39:11Z</dcterms:created>
  <dcterms:modified xsi:type="dcterms:W3CDTF">2019-04-08T14:48:14Z</dcterms:modified>
</cp:coreProperties>
</file>